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45" windowWidth="9120" windowHeight="8220" tabRatio="601"/>
  </bookViews>
  <sheets>
    <sheet name="4" sheetId="10" r:id="rId1"/>
    <sheet name="5" sheetId="11" r:id="rId2"/>
  </sheets>
  <calcPr calcId="145621"/>
</workbook>
</file>

<file path=xl/calcChain.xml><?xml version="1.0" encoding="utf-8"?>
<calcChain xmlns="http://schemas.openxmlformats.org/spreadsheetml/2006/main">
  <c r="F102" i="10" l="1"/>
  <c r="G36" i="11" l="1"/>
  <c r="F36" i="11"/>
  <c r="F81" i="10" l="1"/>
  <c r="G79" i="11" l="1"/>
  <c r="F79" i="11"/>
  <c r="F145" i="10"/>
  <c r="G104" i="11" l="1"/>
  <c r="G99" i="11" s="1"/>
  <c r="F104" i="11"/>
  <c r="F99" i="11" s="1"/>
  <c r="G70" i="11" l="1"/>
  <c r="G67" i="11" s="1"/>
  <c r="F70" i="11"/>
  <c r="F67" i="11" s="1"/>
  <c r="F72" i="10"/>
  <c r="F69" i="10" s="1"/>
  <c r="G191" i="11" l="1"/>
  <c r="G190" i="11" s="1"/>
  <c r="G189" i="11" s="1"/>
  <c r="G188" i="11" s="1"/>
  <c r="G186" i="11"/>
  <c r="G185" i="11" s="1"/>
  <c r="G183" i="11"/>
  <c r="G182" i="11"/>
  <c r="G181" i="11"/>
  <c r="G180" i="11"/>
  <c r="G178" i="11"/>
  <c r="G177" i="11" s="1"/>
  <c r="G176" i="11" s="1"/>
  <c r="G174" i="11"/>
  <c r="G173" i="11"/>
  <c r="G171" i="11"/>
  <c r="G170" i="11" s="1"/>
  <c r="G168" i="11"/>
  <c r="G167" i="11"/>
  <c r="G166" i="11"/>
  <c r="G164" i="11"/>
  <c r="G159" i="11" s="1"/>
  <c r="G158" i="11" s="1"/>
  <c r="G163" i="11"/>
  <c r="G161" i="11"/>
  <c r="G160" i="11" s="1"/>
  <c r="G156" i="11"/>
  <c r="G155" i="11"/>
  <c r="G153" i="11"/>
  <c r="G151" i="11"/>
  <c r="G149" i="11"/>
  <c r="G148" i="11"/>
  <c r="G145" i="11"/>
  <c r="G144" i="11"/>
  <c r="G142" i="11"/>
  <c r="G140" i="11"/>
  <c r="G138" i="11"/>
  <c r="G136" i="11"/>
  <c r="G133" i="11"/>
  <c r="G129" i="11"/>
  <c r="G126" i="11"/>
  <c r="G125" i="11" s="1"/>
  <c r="G123" i="11"/>
  <c r="G118" i="11"/>
  <c r="G115" i="11"/>
  <c r="G111" i="11"/>
  <c r="G108" i="11"/>
  <c r="G105" i="11"/>
  <c r="G101" i="11"/>
  <c r="G100" i="11" s="1"/>
  <c r="G96" i="11"/>
  <c r="G93" i="11"/>
  <c r="G92" i="11" s="1"/>
  <c r="G91" i="11" s="1"/>
  <c r="G88" i="11"/>
  <c r="G87" i="11" s="1"/>
  <c r="G84" i="11"/>
  <c r="G83" i="11" s="1"/>
  <c r="G77" i="11"/>
  <c r="G74" i="11"/>
  <c r="G62" i="11"/>
  <c r="G61" i="11" s="1"/>
  <c r="G55" i="11"/>
  <c r="G53" i="11"/>
  <c r="G48" i="11"/>
  <c r="G47" i="11" s="1"/>
  <c r="G44" i="11"/>
  <c r="G42" i="11"/>
  <c r="G34" i="11"/>
  <c r="G27" i="11" s="1"/>
  <c r="G26" i="11" s="1"/>
  <c r="G32" i="11"/>
  <c r="G31" i="11" s="1"/>
  <c r="G30" i="11" s="1"/>
  <c r="G28" i="11"/>
  <c r="G22" i="11"/>
  <c r="G13" i="11"/>
  <c r="G12" i="11" s="1"/>
  <c r="G9" i="11"/>
  <c r="G8" i="11" s="1"/>
  <c r="G7" i="11" s="1"/>
  <c r="G73" i="11" l="1"/>
  <c r="G72" i="11" s="1"/>
  <c r="G66" i="11" s="1"/>
  <c r="G132" i="11"/>
  <c r="G122" i="11"/>
  <c r="G110" i="11"/>
  <c r="G82" i="11"/>
  <c r="G81" i="11" s="1"/>
  <c r="G60" i="11"/>
  <c r="G59" i="11" s="1"/>
  <c r="G41" i="11"/>
  <c r="G40" i="11" s="1"/>
  <c r="G6" i="11" s="1"/>
  <c r="F118" i="11"/>
  <c r="G98" i="11" l="1"/>
  <c r="G194" i="11"/>
  <c r="F138" i="11"/>
  <c r="F55" i="11" l="1"/>
  <c r="F121" i="10"/>
  <c r="F59" i="10" l="1"/>
  <c r="F191" i="11" l="1"/>
  <c r="F190" i="11"/>
  <c r="F189" i="11" s="1"/>
  <c r="F188" i="11" s="1"/>
  <c r="F186" i="11"/>
  <c r="F185" i="11"/>
  <c r="F183" i="11"/>
  <c r="F182" i="11" s="1"/>
  <c r="F181" i="11" s="1"/>
  <c r="F180" i="11" s="1"/>
  <c r="F178" i="11"/>
  <c r="F177" i="11" s="1"/>
  <c r="F176" i="11" s="1"/>
  <c r="F174" i="11"/>
  <c r="F173" i="11" s="1"/>
  <c r="F171" i="11"/>
  <c r="F170" i="11" s="1"/>
  <c r="F168" i="11"/>
  <c r="F167" i="11" s="1"/>
  <c r="F166" i="11" s="1"/>
  <c r="F164" i="11"/>
  <c r="F163" i="11" s="1"/>
  <c r="F161" i="11"/>
  <c r="F160" i="11" s="1"/>
  <c r="F156" i="11"/>
  <c r="F155" i="11" s="1"/>
  <c r="F153" i="11"/>
  <c r="F151" i="11"/>
  <c r="F149" i="11"/>
  <c r="F145" i="11"/>
  <c r="F144" i="11"/>
  <c r="F142" i="11"/>
  <c r="F140" i="11"/>
  <c r="F136" i="11"/>
  <c r="F133" i="11"/>
  <c r="F132" i="11" s="1"/>
  <c r="F129" i="11"/>
  <c r="F126" i="11"/>
  <c r="F123" i="11"/>
  <c r="F115" i="11"/>
  <c r="F111" i="11"/>
  <c r="F110" i="11" s="1"/>
  <c r="F108" i="11"/>
  <c r="F105" i="11"/>
  <c r="F101" i="11"/>
  <c r="F100" i="11"/>
  <c r="F96" i="11"/>
  <c r="F93" i="11"/>
  <c r="F88" i="11"/>
  <c r="F87" i="11" s="1"/>
  <c r="F84" i="11"/>
  <c r="F83" i="11" s="1"/>
  <c r="F77" i="11"/>
  <c r="F73" i="11" s="1"/>
  <c r="F74" i="11"/>
  <c r="F62" i="11"/>
  <c r="F61" i="11" s="1"/>
  <c r="F53" i="11"/>
  <c r="F48" i="11"/>
  <c r="F47" i="11"/>
  <c r="F44" i="11"/>
  <c r="F42" i="11"/>
  <c r="F34" i="11"/>
  <c r="F32" i="11"/>
  <c r="F31" i="11" s="1"/>
  <c r="F30" i="11" s="1"/>
  <c r="F28" i="11"/>
  <c r="F27" i="11"/>
  <c r="F26" i="11" s="1"/>
  <c r="F22" i="11"/>
  <c r="F13" i="11"/>
  <c r="F9" i="11"/>
  <c r="F8" i="11" s="1"/>
  <c r="F7" i="11" s="1"/>
  <c r="F136" i="10"/>
  <c r="F114" i="10"/>
  <c r="F48" i="10"/>
  <c r="F47" i="10" s="1"/>
  <c r="F13" i="10"/>
  <c r="F169" i="10"/>
  <c r="F165" i="10"/>
  <c r="F163" i="10"/>
  <c r="F162" i="10" s="1"/>
  <c r="F107" i="10"/>
  <c r="F106" i="10" s="1"/>
  <c r="F101" i="10" s="1"/>
  <c r="F95" i="10"/>
  <c r="F193" i="10"/>
  <c r="F192" i="10" s="1"/>
  <c r="F191" i="10" s="1"/>
  <c r="F190" i="10" s="1"/>
  <c r="F188" i="10"/>
  <c r="F187" i="10" s="1"/>
  <c r="F185" i="10"/>
  <c r="F184" i="10" s="1"/>
  <c r="F180" i="10"/>
  <c r="F179" i="10" s="1"/>
  <c r="F178" i="10" s="1"/>
  <c r="F176" i="10"/>
  <c r="F175" i="10" s="1"/>
  <c r="F173" i="10"/>
  <c r="F172" i="10" s="1"/>
  <c r="F170" i="10"/>
  <c r="F166" i="10"/>
  <c r="F161" i="10" s="1"/>
  <c r="F158" i="10"/>
  <c r="F157" i="10" s="1"/>
  <c r="F155" i="10"/>
  <c r="F153" i="10"/>
  <c r="F151" i="10"/>
  <c r="F148" i="10"/>
  <c r="F147" i="10" s="1"/>
  <c r="F143" i="10"/>
  <c r="F141" i="10"/>
  <c r="F139" i="10"/>
  <c r="F132" i="10"/>
  <c r="F129" i="10"/>
  <c r="F126" i="10"/>
  <c r="F118" i="10"/>
  <c r="F110" i="10"/>
  <c r="F103" i="10"/>
  <c r="F98" i="10"/>
  <c r="F90" i="10"/>
  <c r="F89" i="10" s="1"/>
  <c r="F86" i="10"/>
  <c r="F85" i="10" s="1"/>
  <c r="F79" i="10"/>
  <c r="F75" i="10" s="1"/>
  <c r="F76" i="10"/>
  <c r="F64" i="10"/>
  <c r="F62" i="10" s="1"/>
  <c r="F61" i="10" s="1"/>
  <c r="F57" i="10"/>
  <c r="F44" i="10"/>
  <c r="F42" i="10"/>
  <c r="F37" i="10"/>
  <c r="F36" i="10"/>
  <c r="F34" i="10"/>
  <c r="F32" i="10"/>
  <c r="F31" i="10" s="1"/>
  <c r="F30" i="10" s="1"/>
  <c r="F28" i="10"/>
  <c r="F27" i="10" s="1"/>
  <c r="F26" i="10" s="1"/>
  <c r="F22" i="10"/>
  <c r="F9" i="10"/>
  <c r="F8" i="10" s="1"/>
  <c r="F7" i="10" s="1"/>
  <c r="F92" i="11" l="1"/>
  <c r="F91" i="11" s="1"/>
  <c r="F82" i="11"/>
  <c r="F60" i="11"/>
  <c r="F59" i="11" s="1"/>
  <c r="F41" i="11"/>
  <c r="F40" i="11" s="1"/>
  <c r="F113" i="10"/>
  <c r="F12" i="11"/>
  <c r="F148" i="11"/>
  <c r="F125" i="11"/>
  <c r="F122" i="11" s="1"/>
  <c r="F98" i="11" s="1"/>
  <c r="F168" i="10"/>
  <c r="F183" i="10"/>
  <c r="F182" i="10" s="1"/>
  <c r="F159" i="11"/>
  <c r="F158" i="11" s="1"/>
  <c r="F150" i="10"/>
  <c r="F72" i="11"/>
  <c r="F66" i="11" s="1"/>
  <c r="F94" i="10"/>
  <c r="F93" i="10" s="1"/>
  <c r="F135" i="10"/>
  <c r="F41" i="10"/>
  <c r="F40" i="10" s="1"/>
  <c r="F128" i="10"/>
  <c r="F12" i="10"/>
  <c r="F74" i="10"/>
  <c r="F68" i="10" s="1"/>
  <c r="F160" i="10"/>
  <c r="F63" i="10"/>
  <c r="F84" i="10"/>
  <c r="F109" i="10"/>
  <c r="F81" i="11" l="1"/>
  <c r="F6" i="11"/>
  <c r="F125" i="10"/>
  <c r="F100" i="10" s="1"/>
  <c r="F83" i="10"/>
  <c r="F6" i="10"/>
  <c r="F194" i="11" l="1"/>
  <c r="F196" i="10"/>
</calcChain>
</file>

<file path=xl/sharedStrings.xml><?xml version="1.0" encoding="utf-8"?>
<sst xmlns="http://schemas.openxmlformats.org/spreadsheetml/2006/main" count="1619" uniqueCount="204">
  <si>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</si>
  <si>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</si>
  <si>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</si>
  <si>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</si>
  <si>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</si>
  <si>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</si>
  <si>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</si>
  <si>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</si>
  <si>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</si>
  <si>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</si>
  <si>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</si>
  <si>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</si>
  <si>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</si>
  <si>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</si>
  <si>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</si>
  <si>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</si>
  <si>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</si>
  <si>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</si>
  <si>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</si>
  <si>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</si>
  <si>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</si>
  <si>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</si>
  <si>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</si>
  <si>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</si>
  <si>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</si>
  <si>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</si>
  <si>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</si>
  <si>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</si>
  <si>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</si>
  <si>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</si>
  <si>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</si>
  <si>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</si>
  <si>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</si>
  <si>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</si>
  <si>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</si>
  <si>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</si>
  <si>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</si>
  <si>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</si>
  <si>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</si>
  <si>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</si>
  <si>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</si>
  <si>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</si>
  <si>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</si>
  <si>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</si>
  <si>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</si>
  <si>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</si>
  <si>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</si>
  <si>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</si>
  <si>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</si>
  <si>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</si>
  <si>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</si>
  <si>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</si>
  <si>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</si>
  <si>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</si>
  <si>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</si>
  <si>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</si>
  <si>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</si>
  <si>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</si>
  <si>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</si>
  <si>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</si>
  <si>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</si>
  <si>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</si>
  <si>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</si>
  <si>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</si>
  <si>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</si>
  <si>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</si>
  <si>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</si>
  <si>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</si>
  <si>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</si>
  <si>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</si>
  <si>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</si>
  <si>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</si>
  <si>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</si>
  <si>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</si>
  <si>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</si>
  <si>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</si>
  <si>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</si>
  <si>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</si>
  <si>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</si>
  <si>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</si>
  <si>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</si>
  <si>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</si>
  <si>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</si>
  <si>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</si>
  <si>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99 0 04 00000</t>
  </si>
  <si>
    <t>99 0 89 00000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</si>
  <si>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</si>
  <si>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99 0 04 07570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</si>
  <si>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</si>
  <si>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</si>
  <si>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</si>
  <si>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</si>
  <si>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</si>
  <si>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</si>
  <si>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</si>
  <si>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</si>
  <si>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Капитальные вложения в объекты муниципальной собственности</t>
  </si>
  <si>
    <t>Строительство газопроводов и газовых сетей</t>
  </si>
  <si>
    <t>Строительство объектов коммунальной инфраструктуры</t>
  </si>
  <si>
    <t>99 0 09 00000</t>
  </si>
  <si>
    <t>99 0 09 00040</t>
  </si>
  <si>
    <t>99 0 09 00020</t>
  </si>
  <si>
    <t>Мероприятия, реализуемые органами исполнительной власти</t>
  </si>
  <si>
    <t>Оценка недвижимости, признание прав и регулирование отношений по государственной и муниципальной собственности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</si>
  <si>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</si>
  <si>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</si>
  <si>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</si>
  <si>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</si>
  <si>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</si>
  <si>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</si>
  <si>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350</t>
  </si>
  <si>
    <t>Другие вопросы в области здравоохранения</t>
  </si>
  <si>
    <t>Организация и проведение мероприятий в сфере физической культуры и спорта</t>
  </si>
  <si>
    <t>Прочие мероприятия в области жилищного хозяйства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</si>
  <si>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</si>
  <si>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</si>
  <si>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</si>
  <si>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</si>
  <si>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</si>
  <si>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</si>
  <si>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</si>
  <si>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Закупка товаров, работ, услуг в сфере информационно-коммуникационных услуг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</si>
  <si>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</si>
  <si>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</si>
  <si>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</si>
  <si>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99 0 07 00180</t>
  </si>
  <si>
    <t>Уплата иных платежей</t>
  </si>
  <si>
    <t>Мероприятия по газификации в населенных пунктах, расположенных в сельской местности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</si>
  <si>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</si>
  <si>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 xml:space="preserve">Иные выплаты,за исключением фонда оплаты труда казенных учреждений ,лицам, привлекаемых согласно законодательству для выполнения отдельных полномочий </t>
  </si>
  <si>
    <t>113</t>
  </si>
  <si>
    <t>Ликвидация несанкционированных свалок</t>
  </si>
  <si>
    <t>831</t>
  </si>
  <si>
    <t>Исполнение судебных актов Российской Федерации и мировых соглашений по возмещению причиненного вреда</t>
  </si>
  <si>
    <t>880</t>
  </si>
  <si>
    <t>Проведение выборов депутатов муниципального образования</t>
  </si>
  <si>
    <t>Специальные расходы</t>
  </si>
  <si>
    <t>99 0 00 00000</t>
  </si>
  <si>
    <t>99 0 00 20300</t>
  </si>
  <si>
    <t>99 0 00 20400</t>
  </si>
  <si>
    <t>99 0 00 21250</t>
  </si>
  <si>
    <t>99 0 00 02004</t>
  </si>
  <si>
    <t>99 0 00 07570</t>
  </si>
  <si>
    <t>99 0 00 00030</t>
  </si>
  <si>
    <t>99 0 00 11700</t>
  </si>
  <si>
    <t>99 0 00 29350</t>
  </si>
  <si>
    <t>Прочая закупка товаров, работ и услуг</t>
  </si>
  <si>
    <t>99 0 00 24000</t>
  </si>
  <si>
    <t>99 0 00 24600</t>
  </si>
  <si>
    <t>99 0 00 11200</t>
  </si>
  <si>
    <t>99 0 00 60020</t>
  </si>
  <si>
    <t>99 0 00 04030</t>
  </si>
  <si>
    <t>99 0 00 82250</t>
  </si>
  <si>
    <t>99 0 00 11300</t>
  </si>
  <si>
    <t>99 0 00 03530</t>
  </si>
  <si>
    <t>99 0 00 11100</t>
  </si>
  <si>
    <t>99 0 00 04060</t>
  </si>
  <si>
    <t>99 0 00 00050</t>
  </si>
  <si>
    <t>99 0 00 11400</t>
  </si>
  <si>
    <t>99 0 00 11500</t>
  </si>
  <si>
    <t>99 0 00 60310</t>
  </si>
  <si>
    <t>99 0 00 60320</t>
  </si>
  <si>
    <t>99 0 00 60330</t>
  </si>
  <si>
    <t>99 0 00 60340</t>
  </si>
  <si>
    <t>99 0 00 60350</t>
  </si>
  <si>
    <t>99 0 F255550</t>
  </si>
  <si>
    <t>Региональный проект "Формирование комфортной городской среды"</t>
  </si>
  <si>
    <t>99 0 00 41600</t>
  </si>
  <si>
    <t>09 0 00 41600</t>
  </si>
  <si>
    <t>99 0 00 12750</t>
  </si>
  <si>
    <t>99 0 00 71050</t>
  </si>
  <si>
    <t>99 0 00 51180</t>
  </si>
  <si>
    <t>99 0 00 11800</t>
  </si>
  <si>
    <t>06</t>
  </si>
  <si>
    <t>99 0 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</si>
  <si>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</si>
  <si>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</si>
  <si>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990G2S3120</t>
  </si>
  <si>
    <t>Закупка энергетических ресурсов</t>
  </si>
  <si>
    <t>247</t>
  </si>
  <si>
    <t>Реализация программ формирования современной городской среды (местный бюджет)</t>
  </si>
  <si>
    <t>99 0 00 55550</t>
  </si>
  <si>
    <t>312</t>
  </si>
  <si>
    <t>Иные пенсии, социальные доплаты к пенсиям</t>
  </si>
  <si>
    <t>Реализация инициативных проектов</t>
  </si>
  <si>
    <t>99 0 00 S9600</t>
  </si>
  <si>
    <t>Инициативные платежи (ремонт водопровода по ул.Зеленая п.Трубный)</t>
  </si>
  <si>
    <t>99 0 00 S9611</t>
  </si>
  <si>
    <t>Реализация инициативных проектов(Ремонт здания клуба с.Кайгородово)</t>
  </si>
  <si>
    <t>Реализация инициативных проектов (ремонт клуба Кайгородово)</t>
  </si>
  <si>
    <t>99 0 00 S9602</t>
  </si>
  <si>
    <t>99 0 00 19602</t>
  </si>
  <si>
    <t>240</t>
  </si>
  <si>
    <t>990ИП99601</t>
  </si>
  <si>
    <t>Ремонт водопровода по ул.Зеленая 336м ф63мм п.Трубный</t>
  </si>
  <si>
    <t>Сумма</t>
  </si>
  <si>
    <t>Реализация переданных полномочий муниципального района по обеспечение первичных мер пожарной безопасности в части создания условий для организации добровольной пожарной охраны</t>
  </si>
  <si>
    <t>99 0 00 46020</t>
  </si>
  <si>
    <t xml:space="preserve"> Ведомственная структура расходов бюджета Алишевского сельского поселения на 2024 год</t>
  </si>
  <si>
    <t xml:space="preserve">  Ведомственная структура бюджета Алишевского сельского поселения на 2025-2026 года</t>
  </si>
  <si>
    <t xml:space="preserve">Приложение № 4                                                                               к решению Совета депутатов Алишевского сельского поселения  от "25" декабря  2023г.№150                                                                      "О бюджете Алишевского сельского поселения  на 2024 год и на плановый период 2025 и 2026 годов "                                                                                  </t>
  </si>
  <si>
    <t xml:space="preserve">Приложение № 5    к решению Совета депутатов Алишевского сельского поселения  от "25" декабря  2023г.№150 "О бюджете Алишевского сельского поселения  на 2024 год и на плановый период 2025 и 2026 годов "                                                                                  </t>
  </si>
  <si>
    <t>Реализация мероприятий по благоустройству сельских территорий</t>
  </si>
  <si>
    <t>99 0 00 L5762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</si>
</sst>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7" fillId="0" borderId="4" xfId="0" applyNumberFormat="1" applyFont="1" applyBorder="1" applyAlignment="1" applyProtection="1">
      <alignment horizontal="left" vertical="top" wrapText="1"/>
    </xf>
    <xf numFmtId="49" fontId="18" fillId="0" borderId="4" xfId="0" applyNumberFormat="1" applyFont="1" applyBorder="1" applyAlignment="1" applyProtection="1">
      <alignment horizontal="left" vertical="top" wrapText="1"/>
    </xf>
    <xf numFmtId="49" fontId="19" fillId="0" borderId="4" xfId="0" applyNumberFormat="1" applyFont="1" applyBorder="1" applyAlignment="1" applyProtection="1">
      <alignment horizontal="left" vertical="top" wrapText="1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2" fillId="5" borderId="0" xfId="1" applyFont="1" applyFill="1" applyBorder="1" applyAlignment="1">
      <alignment vertical="center" wrapText="1"/>
    </xf>
    <xf numFmtId="49" fontId="9" fillId="5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left" vertical="top" wrapText="1"/>
    </xf>
    <xf numFmtId="49" fontId="9" fillId="0" borderId="4" xfId="0" applyNumberFormat="1" applyFont="1" applyBorder="1" applyAlignment="1" applyProtection="1">
      <alignment horizontal="left" vertical="top" wrapText="1"/>
    </xf>
    <xf numFmtId="0" fontId="21" fillId="0" borderId="0" xfId="0" applyFont="1"/>
    <xf numFmtId="0" fontId="1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top" wrapText="1"/>
    </xf>
    <xf numFmtId="49" fontId="14" fillId="0" borderId="1" xfId="0" applyNumberFormat="1" applyFont="1" applyBorder="1" applyAlignment="1" applyProtection="1">
      <alignment horizontal="left" vertical="top" wrapText="1"/>
    </xf>
    <xf numFmtId="49" fontId="10" fillId="0" borderId="4" xfId="0" applyNumberFormat="1" applyFont="1" applyBorder="1" applyAlignment="1" applyProtection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8"/>
  <sheetViews>
    <sheetView tabSelected="1" workbookViewId="0">
      <selection activeCell="F103" sqref="F103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</cols>
  <sheetData>
    <row r="1" spans="1:16" ht="72" customHeight="1" x14ac:dyDescent="0.25">
      <c r="A1" s="97"/>
      <c r="B1" s="98"/>
      <c r="C1" s="102" t="s">
        <v>200</v>
      </c>
      <c r="D1" s="102"/>
      <c r="E1" s="102"/>
      <c r="F1" s="102"/>
      <c r="G1" s="12"/>
      <c r="H1" s="12"/>
    </row>
    <row r="2" spans="1:16" ht="28.5" customHeight="1" x14ac:dyDescent="0.25">
      <c r="A2" s="103" t="s">
        <v>198</v>
      </c>
      <c r="B2" s="103"/>
      <c r="C2" s="103"/>
      <c r="D2" s="103"/>
      <c r="E2" s="103"/>
      <c r="F2" s="103"/>
      <c r="G2" s="12"/>
      <c r="H2" s="12"/>
    </row>
    <row r="3" spans="1:16" ht="9" customHeight="1" x14ac:dyDescent="0.2">
      <c r="A3" s="104"/>
      <c r="B3" s="104"/>
      <c r="C3" s="104"/>
      <c r="D3" s="104"/>
      <c r="E3" s="105"/>
      <c r="F3" s="106"/>
    </row>
    <row r="4" spans="1:16" ht="27.75" customHeight="1" x14ac:dyDescent="0.2">
      <c r="A4" s="107" t="s">
        <v>0</v>
      </c>
      <c r="B4" s="107" t="s">
        <v>1</v>
      </c>
      <c r="C4" s="107"/>
      <c r="D4" s="107"/>
      <c r="E4" s="107"/>
      <c r="F4" s="109" t="s">
        <v>195</v>
      </c>
    </row>
    <row r="5" spans="1:16" ht="61.5" customHeight="1" x14ac:dyDescent="0.2">
      <c r="A5" s="108"/>
      <c r="B5" s="24" t="s">
        <v>4</v>
      </c>
      <c r="C5" s="25" t="s">
        <v>45</v>
      </c>
      <c r="D5" s="25" t="s">
        <v>5</v>
      </c>
      <c r="E5" s="25" t="s">
        <v>6</v>
      </c>
      <c r="F5" s="110"/>
    </row>
    <row r="6" spans="1:16" x14ac:dyDescent="0.2">
      <c r="A6" s="48" t="s">
        <v>3</v>
      </c>
      <c r="B6" s="26" t="s">
        <v>7</v>
      </c>
      <c r="C6" s="26" t="s">
        <v>8</v>
      </c>
      <c r="D6" s="26"/>
      <c r="E6" s="26"/>
      <c r="F6" s="46">
        <f>F7+F12+F40+F26+F30+F22+F36</f>
        <v>7097695.3799999999</v>
      </c>
    </row>
    <row r="7" spans="1:16" ht="22.5" x14ac:dyDescent="0.2">
      <c r="A7" s="49" t="s">
        <v>9</v>
      </c>
      <c r="B7" s="27" t="s">
        <v>7</v>
      </c>
      <c r="C7" s="27" t="s">
        <v>10</v>
      </c>
      <c r="D7" s="27"/>
      <c r="E7" s="27"/>
      <c r="F7" s="28">
        <f>F8</f>
        <v>1234657</v>
      </c>
      <c r="G7" s="10"/>
    </row>
    <row r="8" spans="1:16" x14ac:dyDescent="0.2">
      <c r="A8" s="43" t="s">
        <v>74</v>
      </c>
      <c r="B8" s="29" t="s">
        <v>7</v>
      </c>
      <c r="C8" s="29" t="s">
        <v>10</v>
      </c>
      <c r="D8" s="29" t="s">
        <v>137</v>
      </c>
      <c r="E8" s="29"/>
      <c r="F8" s="30">
        <f>F9</f>
        <v>1234657</v>
      </c>
    </row>
    <row r="9" spans="1:16" x14ac:dyDescent="0.2">
      <c r="A9" s="38" t="s">
        <v>11</v>
      </c>
      <c r="B9" s="29" t="s">
        <v>7</v>
      </c>
      <c r="C9" s="29" t="s">
        <v>10</v>
      </c>
      <c r="D9" s="29" t="s">
        <v>138</v>
      </c>
      <c r="E9" s="29"/>
      <c r="F9" s="30">
        <f>F10+F11</f>
        <v>1234657</v>
      </c>
    </row>
    <row r="10" spans="1:16" ht="22.5" x14ac:dyDescent="0.2">
      <c r="A10" s="38" t="s">
        <v>40</v>
      </c>
      <c r="B10" s="29" t="s">
        <v>7</v>
      </c>
      <c r="C10" s="29" t="s">
        <v>10</v>
      </c>
      <c r="D10" s="29" t="s">
        <v>138</v>
      </c>
      <c r="E10" s="29" t="s">
        <v>39</v>
      </c>
      <c r="F10" s="30">
        <v>948277</v>
      </c>
    </row>
    <row r="11" spans="1:16" ht="22.5" customHeight="1" x14ac:dyDescent="0.2">
      <c r="A11" s="38" t="s">
        <v>123</v>
      </c>
      <c r="B11" s="29" t="s">
        <v>7</v>
      </c>
      <c r="C11" s="29" t="s">
        <v>10</v>
      </c>
      <c r="D11" s="29" t="s">
        <v>138</v>
      </c>
      <c r="E11" s="29" t="s">
        <v>122</v>
      </c>
      <c r="F11" s="30">
        <v>286380</v>
      </c>
    </row>
    <row r="12" spans="1:16" x14ac:dyDescent="0.2">
      <c r="A12" s="34" t="s">
        <v>118</v>
      </c>
      <c r="B12" s="31" t="s">
        <v>7</v>
      </c>
      <c r="C12" s="31" t="s">
        <v>14</v>
      </c>
      <c r="D12" s="29"/>
      <c r="E12" s="31"/>
      <c r="F12" s="73">
        <f>F13+F22</f>
        <v>5728401.3799999999</v>
      </c>
      <c r="G12" s="10"/>
    </row>
    <row r="13" spans="1:16" ht="19.5" customHeight="1" x14ac:dyDescent="0.2">
      <c r="A13" s="43" t="s">
        <v>77</v>
      </c>
      <c r="B13" s="27" t="s">
        <v>13</v>
      </c>
      <c r="C13" s="27" t="s">
        <v>14</v>
      </c>
      <c r="D13" s="29" t="s">
        <v>139</v>
      </c>
      <c r="E13" s="27"/>
      <c r="F13" s="28">
        <f>F14+F15+F16+F17+F18+F19+F20+F21</f>
        <v>5728401.3799999999</v>
      </c>
      <c r="G13" s="10"/>
    </row>
    <row r="14" spans="1:16" ht="22.5" x14ac:dyDescent="0.2">
      <c r="A14" s="38" t="s">
        <v>40</v>
      </c>
      <c r="B14" s="29" t="s">
        <v>7</v>
      </c>
      <c r="C14" s="29" t="s">
        <v>14</v>
      </c>
      <c r="D14" s="29" t="s">
        <v>139</v>
      </c>
      <c r="E14" s="29" t="s">
        <v>39</v>
      </c>
      <c r="F14" s="30">
        <v>3636440</v>
      </c>
    </row>
    <row r="15" spans="1:16" ht="22.5" customHeight="1" x14ac:dyDescent="0.2">
      <c r="A15" s="38" t="s">
        <v>123</v>
      </c>
      <c r="B15" s="29" t="s">
        <v>7</v>
      </c>
      <c r="C15" s="29" t="s">
        <v>14</v>
      </c>
      <c r="D15" s="29" t="s">
        <v>139</v>
      </c>
      <c r="E15" s="29" t="s">
        <v>122</v>
      </c>
      <c r="F15" s="30">
        <v>1098205</v>
      </c>
    </row>
    <row r="16" spans="1:16" s="22" customFormat="1" ht="22.5" x14ac:dyDescent="0.2">
      <c r="A16" s="50" t="s">
        <v>41</v>
      </c>
      <c r="B16" s="32" t="s">
        <v>7</v>
      </c>
      <c r="C16" s="32" t="s">
        <v>14</v>
      </c>
      <c r="D16" s="32" t="s">
        <v>139</v>
      </c>
      <c r="E16" s="32" t="s">
        <v>51</v>
      </c>
      <c r="F16" s="33"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2.75" customHeight="1" x14ac:dyDescent="0.2">
      <c r="A17" s="50" t="s">
        <v>121</v>
      </c>
      <c r="B17" s="32" t="s">
        <v>7</v>
      </c>
      <c r="C17" s="32" t="s">
        <v>14</v>
      </c>
      <c r="D17" s="32" t="s">
        <v>139</v>
      </c>
      <c r="E17" s="32" t="s">
        <v>60</v>
      </c>
      <c r="F17" s="33">
        <v>50000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" customFormat="1" ht="19.5" customHeight="1" x14ac:dyDescent="0.2">
      <c r="A18" s="38" t="s">
        <v>43</v>
      </c>
      <c r="B18" s="31" t="s">
        <v>7</v>
      </c>
      <c r="C18" s="31" t="s">
        <v>14</v>
      </c>
      <c r="D18" s="29" t="s">
        <v>139</v>
      </c>
      <c r="E18" s="31" t="s">
        <v>42</v>
      </c>
      <c r="F18" s="30">
        <v>242678.38</v>
      </c>
    </row>
    <row r="19" spans="1:16" s="1" customFormat="1" x14ac:dyDescent="0.2">
      <c r="A19" s="96" t="s">
        <v>178</v>
      </c>
      <c r="B19" s="31" t="s">
        <v>7</v>
      </c>
      <c r="C19" s="31" t="s">
        <v>14</v>
      </c>
      <c r="D19" s="29" t="s">
        <v>139</v>
      </c>
      <c r="E19" s="31" t="s">
        <v>179</v>
      </c>
      <c r="F19" s="30">
        <v>686122</v>
      </c>
    </row>
    <row r="20" spans="1:16" s="1" customFormat="1" x14ac:dyDescent="0.2">
      <c r="A20" s="51" t="s">
        <v>47</v>
      </c>
      <c r="B20" s="31" t="s">
        <v>7</v>
      </c>
      <c r="C20" s="31" t="s">
        <v>14</v>
      </c>
      <c r="D20" s="29" t="s">
        <v>139</v>
      </c>
      <c r="E20" s="31" t="s">
        <v>44</v>
      </c>
      <c r="F20" s="30">
        <v>0</v>
      </c>
    </row>
    <row r="21" spans="1:16" s="1" customFormat="1" x14ac:dyDescent="0.2">
      <c r="A21" s="52" t="s">
        <v>48</v>
      </c>
      <c r="B21" s="31" t="s">
        <v>7</v>
      </c>
      <c r="C21" s="31" t="s">
        <v>14</v>
      </c>
      <c r="D21" s="29" t="s">
        <v>139</v>
      </c>
      <c r="E21" s="31" t="s">
        <v>46</v>
      </c>
      <c r="F21" s="30">
        <v>14956</v>
      </c>
    </row>
    <row r="22" spans="1:16" s="1" customFormat="1" ht="0.75" customHeight="1" x14ac:dyDescent="0.2">
      <c r="A22" s="42" t="s">
        <v>78</v>
      </c>
      <c r="B22" s="29" t="s">
        <v>7</v>
      </c>
      <c r="C22" s="29" t="s">
        <v>14</v>
      </c>
      <c r="D22" s="29" t="s">
        <v>85</v>
      </c>
      <c r="E22" s="31"/>
      <c r="F22" s="30">
        <f>F23+F24+F25</f>
        <v>0</v>
      </c>
    </row>
    <row r="23" spans="1:16" s="1" customFormat="1" hidden="1" x14ac:dyDescent="0.2">
      <c r="A23" s="51" t="s">
        <v>47</v>
      </c>
      <c r="B23" s="29" t="s">
        <v>7</v>
      </c>
      <c r="C23" s="29" t="s">
        <v>14</v>
      </c>
      <c r="D23" s="29" t="s">
        <v>73</v>
      </c>
      <c r="E23" s="29" t="s">
        <v>44</v>
      </c>
      <c r="F23" s="30">
        <v>0</v>
      </c>
    </row>
    <row r="24" spans="1:16" s="1" customFormat="1" hidden="1" x14ac:dyDescent="0.2">
      <c r="A24" s="52" t="s">
        <v>48</v>
      </c>
      <c r="B24" s="29" t="s">
        <v>7</v>
      </c>
      <c r="C24" s="29" t="s">
        <v>14</v>
      </c>
      <c r="D24" s="29" t="s">
        <v>73</v>
      </c>
      <c r="E24" s="29" t="s">
        <v>46</v>
      </c>
      <c r="F24" s="30">
        <v>0</v>
      </c>
    </row>
    <row r="25" spans="1:16" s="1" customFormat="1" hidden="1" x14ac:dyDescent="0.2">
      <c r="A25" s="66" t="s">
        <v>126</v>
      </c>
      <c r="B25" s="29" t="s">
        <v>7</v>
      </c>
      <c r="C25" s="29" t="s">
        <v>14</v>
      </c>
      <c r="D25" s="29" t="s">
        <v>73</v>
      </c>
      <c r="E25" s="29" t="s">
        <v>124</v>
      </c>
      <c r="F25" s="30">
        <v>0</v>
      </c>
    </row>
    <row r="26" spans="1:16" s="1" customFormat="1" x14ac:dyDescent="0.2">
      <c r="A26" s="53" t="s">
        <v>56</v>
      </c>
      <c r="B26" s="27" t="s">
        <v>7</v>
      </c>
      <c r="C26" s="27" t="s">
        <v>21</v>
      </c>
      <c r="D26" s="29"/>
      <c r="E26" s="27"/>
      <c r="F26" s="28">
        <f>F27</f>
        <v>50000</v>
      </c>
    </row>
    <row r="27" spans="1:16" s="1" customFormat="1" x14ac:dyDescent="0.2">
      <c r="A27" s="39" t="s">
        <v>74</v>
      </c>
      <c r="B27" s="27" t="s">
        <v>7</v>
      </c>
      <c r="C27" s="27" t="s">
        <v>21</v>
      </c>
      <c r="D27" s="29" t="s">
        <v>137</v>
      </c>
      <c r="E27" s="27"/>
      <c r="F27" s="72">
        <f>F28+F34</f>
        <v>50000</v>
      </c>
    </row>
    <row r="28" spans="1:16" s="1" customFormat="1" ht="15.75" customHeight="1" x14ac:dyDescent="0.2">
      <c r="A28" s="51" t="s">
        <v>55</v>
      </c>
      <c r="B28" s="29" t="s">
        <v>7</v>
      </c>
      <c r="C28" s="29" t="s">
        <v>21</v>
      </c>
      <c r="D28" s="29" t="s">
        <v>140</v>
      </c>
      <c r="E28" s="29"/>
      <c r="F28" s="30">
        <f>F29</f>
        <v>0</v>
      </c>
    </row>
    <row r="29" spans="1:16" s="1" customFormat="1" ht="27" customHeight="1" x14ac:dyDescent="0.2">
      <c r="A29" s="38" t="s">
        <v>58</v>
      </c>
      <c r="B29" s="29" t="s">
        <v>7</v>
      </c>
      <c r="C29" s="29" t="s">
        <v>21</v>
      </c>
      <c r="D29" s="29" t="s">
        <v>140</v>
      </c>
      <c r="E29" s="29" t="s">
        <v>51</v>
      </c>
      <c r="F29" s="30">
        <v>0</v>
      </c>
    </row>
    <row r="30" spans="1:16" ht="12.75" hidden="1" customHeight="1" x14ac:dyDescent="0.2">
      <c r="A30" s="54" t="s">
        <v>90</v>
      </c>
      <c r="B30" s="27" t="s">
        <v>7</v>
      </c>
      <c r="C30" s="27" t="s">
        <v>26</v>
      </c>
      <c r="D30" s="29"/>
      <c r="E30" s="27"/>
      <c r="F30" s="28">
        <f>F31</f>
        <v>0</v>
      </c>
    </row>
    <row r="31" spans="1:16" ht="12.75" hidden="1" customHeight="1" x14ac:dyDescent="0.2">
      <c r="A31" s="39" t="s">
        <v>74</v>
      </c>
      <c r="B31" s="29" t="s">
        <v>7</v>
      </c>
      <c r="C31" s="29" t="s">
        <v>26</v>
      </c>
      <c r="D31" s="29" t="s">
        <v>84</v>
      </c>
      <c r="E31" s="27"/>
      <c r="F31" s="72">
        <f>F32</f>
        <v>0</v>
      </c>
    </row>
    <row r="32" spans="1:16" ht="12.75" hidden="1" customHeight="1" x14ac:dyDescent="0.2">
      <c r="A32" s="38" t="s">
        <v>36</v>
      </c>
      <c r="B32" s="29" t="s">
        <v>7</v>
      </c>
      <c r="C32" s="29" t="s">
        <v>26</v>
      </c>
      <c r="D32" s="29" t="s">
        <v>87</v>
      </c>
      <c r="E32" s="29"/>
      <c r="F32" s="30">
        <f>F33</f>
        <v>0</v>
      </c>
    </row>
    <row r="33" spans="1:6" ht="12.75" hidden="1" customHeight="1" x14ac:dyDescent="0.2">
      <c r="A33" s="34" t="s">
        <v>89</v>
      </c>
      <c r="B33" s="29" t="s">
        <v>7</v>
      </c>
      <c r="C33" s="29" t="s">
        <v>26</v>
      </c>
      <c r="D33" s="29" t="s">
        <v>87</v>
      </c>
      <c r="E33" s="29" t="s">
        <v>88</v>
      </c>
      <c r="F33" s="30"/>
    </row>
    <row r="34" spans="1:6" x14ac:dyDescent="0.2">
      <c r="A34" s="34" t="s">
        <v>135</v>
      </c>
      <c r="B34" s="29" t="s">
        <v>7</v>
      </c>
      <c r="C34" s="29" t="s">
        <v>21</v>
      </c>
      <c r="D34" s="29" t="s">
        <v>141</v>
      </c>
      <c r="E34" s="29"/>
      <c r="F34" s="30">
        <f>F35</f>
        <v>50000</v>
      </c>
    </row>
    <row r="35" spans="1:6" x14ac:dyDescent="0.2">
      <c r="A35" s="34" t="s">
        <v>136</v>
      </c>
      <c r="B35" s="29" t="s">
        <v>7</v>
      </c>
      <c r="C35" s="29" t="s">
        <v>21</v>
      </c>
      <c r="D35" s="29" t="s">
        <v>141</v>
      </c>
      <c r="E35" s="29" t="s">
        <v>134</v>
      </c>
      <c r="F35" s="30">
        <v>50000</v>
      </c>
    </row>
    <row r="36" spans="1:6" x14ac:dyDescent="0.2">
      <c r="A36" s="75" t="s">
        <v>90</v>
      </c>
      <c r="B36" s="29" t="s">
        <v>7</v>
      </c>
      <c r="C36" s="29" t="s">
        <v>26</v>
      </c>
      <c r="D36" s="29"/>
      <c r="E36" s="29"/>
      <c r="F36" s="73">
        <f>F38</f>
        <v>0</v>
      </c>
    </row>
    <row r="37" spans="1:6" x14ac:dyDescent="0.2">
      <c r="A37" s="34" t="s">
        <v>36</v>
      </c>
      <c r="B37" s="29" t="s">
        <v>7</v>
      </c>
      <c r="C37" s="29" t="s">
        <v>26</v>
      </c>
      <c r="D37" s="29" t="s">
        <v>142</v>
      </c>
      <c r="E37" s="29"/>
      <c r="F37" s="30">
        <f>F38</f>
        <v>0</v>
      </c>
    </row>
    <row r="38" spans="1:6" x14ac:dyDescent="0.2">
      <c r="A38" s="34" t="s">
        <v>89</v>
      </c>
      <c r="B38" s="29" t="s">
        <v>7</v>
      </c>
      <c r="C38" s="29" t="s">
        <v>26</v>
      </c>
      <c r="D38" s="29" t="s">
        <v>142</v>
      </c>
      <c r="E38" s="29" t="s">
        <v>88</v>
      </c>
      <c r="F38" s="30">
        <v>0</v>
      </c>
    </row>
    <row r="39" spans="1:6" ht="0.75" customHeight="1" x14ac:dyDescent="0.2">
      <c r="A39" s="34"/>
      <c r="B39" s="29"/>
      <c r="C39" s="29"/>
      <c r="D39" s="29"/>
      <c r="E39" s="29"/>
      <c r="F39" s="30"/>
    </row>
    <row r="40" spans="1:6" ht="15.75" customHeight="1" x14ac:dyDescent="0.2">
      <c r="A40" s="54" t="s">
        <v>16</v>
      </c>
      <c r="B40" s="27" t="s">
        <v>7</v>
      </c>
      <c r="C40" s="27" t="s">
        <v>30</v>
      </c>
      <c r="D40" s="29"/>
      <c r="E40" s="27"/>
      <c r="F40" s="35">
        <f>F41+F47+F53+F55</f>
        <v>84637</v>
      </c>
    </row>
    <row r="41" spans="1:6" ht="15" customHeight="1" x14ac:dyDescent="0.2">
      <c r="A41" s="36" t="s">
        <v>79</v>
      </c>
      <c r="B41" s="27" t="s">
        <v>7</v>
      </c>
      <c r="C41" s="27" t="s">
        <v>30</v>
      </c>
      <c r="D41" s="29" t="s">
        <v>137</v>
      </c>
      <c r="E41" s="27"/>
      <c r="F41" s="71">
        <f>F42+F44</f>
        <v>34637</v>
      </c>
    </row>
    <row r="42" spans="1:6" ht="33.75" customHeight="1" x14ac:dyDescent="0.2">
      <c r="A42" s="50" t="s">
        <v>86</v>
      </c>
      <c r="B42" s="55" t="s">
        <v>7</v>
      </c>
      <c r="C42" s="55" t="s">
        <v>30</v>
      </c>
      <c r="D42" s="32" t="s">
        <v>143</v>
      </c>
      <c r="E42" s="27"/>
      <c r="F42" s="71">
        <f>F43</f>
        <v>32898</v>
      </c>
    </row>
    <row r="43" spans="1:6" ht="16.5" customHeight="1" x14ac:dyDescent="0.2">
      <c r="A43" s="50" t="s">
        <v>83</v>
      </c>
      <c r="B43" s="55" t="s">
        <v>7</v>
      </c>
      <c r="C43" s="55" t="s">
        <v>30</v>
      </c>
      <c r="D43" s="32" t="s">
        <v>143</v>
      </c>
      <c r="E43" s="27" t="s">
        <v>61</v>
      </c>
      <c r="F43" s="30">
        <v>32898</v>
      </c>
    </row>
    <row r="44" spans="1:6" ht="24" customHeight="1" x14ac:dyDescent="0.2">
      <c r="A44" s="50" t="s">
        <v>66</v>
      </c>
      <c r="B44" s="32" t="s">
        <v>7</v>
      </c>
      <c r="C44" s="32" t="s">
        <v>30</v>
      </c>
      <c r="D44" s="32" t="s">
        <v>144</v>
      </c>
      <c r="E44" s="32"/>
      <c r="F44" s="33">
        <f>F45+F46</f>
        <v>1739</v>
      </c>
    </row>
    <row r="45" spans="1:6" ht="22.5" hidden="1" x14ac:dyDescent="0.2">
      <c r="A45" s="50" t="s">
        <v>50</v>
      </c>
      <c r="B45" s="32" t="s">
        <v>7</v>
      </c>
      <c r="C45" s="32" t="s">
        <v>30</v>
      </c>
      <c r="D45" s="32" t="s">
        <v>144</v>
      </c>
      <c r="E45" s="32" t="s">
        <v>49</v>
      </c>
      <c r="F45" s="33"/>
    </row>
    <row r="46" spans="1:6" ht="15" customHeight="1" x14ac:dyDescent="0.2">
      <c r="A46" s="50" t="s">
        <v>43</v>
      </c>
      <c r="B46" s="32" t="s">
        <v>7</v>
      </c>
      <c r="C46" s="32" t="s">
        <v>30</v>
      </c>
      <c r="D46" s="32" t="s">
        <v>144</v>
      </c>
      <c r="E46" s="32" t="s">
        <v>42</v>
      </c>
      <c r="F46" s="33">
        <v>1739</v>
      </c>
    </row>
    <row r="47" spans="1:6" ht="14.25" customHeight="1" x14ac:dyDescent="0.2">
      <c r="A47" s="36" t="s">
        <v>74</v>
      </c>
      <c r="B47" s="55" t="s">
        <v>7</v>
      </c>
      <c r="C47" s="55" t="s">
        <v>30</v>
      </c>
      <c r="D47" s="32" t="s">
        <v>137</v>
      </c>
      <c r="E47" s="27"/>
      <c r="F47" s="71">
        <f>F48+F52</f>
        <v>50000</v>
      </c>
    </row>
    <row r="48" spans="1:6" ht="15.75" customHeight="1" x14ac:dyDescent="0.2">
      <c r="A48" s="50" t="s">
        <v>75</v>
      </c>
      <c r="B48" s="55" t="s">
        <v>7</v>
      </c>
      <c r="C48" s="55" t="s">
        <v>30</v>
      </c>
      <c r="D48" s="32" t="s">
        <v>139</v>
      </c>
      <c r="E48" s="27"/>
      <c r="F48" s="72">
        <f>F49+F50+F51+F52</f>
        <v>50000</v>
      </c>
    </row>
    <row r="49" spans="1:6" ht="14.25" customHeight="1" x14ac:dyDescent="0.2">
      <c r="A49" s="50" t="s">
        <v>121</v>
      </c>
      <c r="B49" s="55" t="s">
        <v>7</v>
      </c>
      <c r="C49" s="55" t="s">
        <v>30</v>
      </c>
      <c r="D49" s="32" t="s">
        <v>139</v>
      </c>
      <c r="E49" s="32" t="s">
        <v>60</v>
      </c>
      <c r="F49" s="72">
        <v>0</v>
      </c>
    </row>
    <row r="50" spans="1:6" ht="18.75" customHeight="1" x14ac:dyDescent="0.2">
      <c r="A50" s="50" t="s">
        <v>43</v>
      </c>
      <c r="B50" s="55" t="s">
        <v>7</v>
      </c>
      <c r="C50" s="55" t="s">
        <v>30</v>
      </c>
      <c r="D50" s="32" t="s">
        <v>139</v>
      </c>
      <c r="E50" s="29" t="s">
        <v>42</v>
      </c>
      <c r="F50" s="41">
        <v>50000</v>
      </c>
    </row>
    <row r="51" spans="1:6" ht="11.25" customHeight="1" x14ac:dyDescent="0.2">
      <c r="A51" s="96" t="s">
        <v>178</v>
      </c>
      <c r="B51" s="55" t="s">
        <v>7</v>
      </c>
      <c r="C51" s="55" t="s">
        <v>30</v>
      </c>
      <c r="D51" s="32" t="s">
        <v>139</v>
      </c>
      <c r="E51" s="29" t="s">
        <v>179</v>
      </c>
      <c r="F51" s="41">
        <v>0</v>
      </c>
    </row>
    <row r="52" spans="1:6" ht="21" hidden="1" customHeight="1" x14ac:dyDescent="0.2">
      <c r="A52" s="50" t="s">
        <v>133</v>
      </c>
      <c r="B52" s="55" t="s">
        <v>7</v>
      </c>
      <c r="C52" s="55" t="s">
        <v>30</v>
      </c>
      <c r="D52" s="32" t="s">
        <v>139</v>
      </c>
      <c r="E52" s="29" t="s">
        <v>132</v>
      </c>
      <c r="F52" s="41">
        <v>0</v>
      </c>
    </row>
    <row r="53" spans="1:6" ht="15" hidden="1" customHeight="1" x14ac:dyDescent="0.2">
      <c r="A53" s="50" t="s">
        <v>189</v>
      </c>
      <c r="B53" s="55" t="s">
        <v>7</v>
      </c>
      <c r="C53" s="55" t="s">
        <v>30</v>
      </c>
      <c r="D53" s="32" t="s">
        <v>190</v>
      </c>
      <c r="E53" s="29"/>
      <c r="F53" s="41">
        <v>0</v>
      </c>
    </row>
    <row r="54" spans="1:6" ht="14.25" hidden="1" customHeight="1" x14ac:dyDescent="0.2">
      <c r="A54" s="50" t="s">
        <v>146</v>
      </c>
      <c r="B54" s="55" t="s">
        <v>7</v>
      </c>
      <c r="C54" s="55" t="s">
        <v>30</v>
      </c>
      <c r="D54" s="32" t="s">
        <v>190</v>
      </c>
      <c r="E54" s="29" t="s">
        <v>42</v>
      </c>
      <c r="F54" s="41">
        <v>0</v>
      </c>
    </row>
    <row r="55" spans="1:6" ht="20.25" hidden="1" customHeight="1" x14ac:dyDescent="0.2">
      <c r="A55" s="50" t="s">
        <v>50</v>
      </c>
      <c r="B55" s="55" t="s">
        <v>7</v>
      </c>
      <c r="C55" s="55" t="s">
        <v>30</v>
      </c>
      <c r="D55" s="32" t="s">
        <v>191</v>
      </c>
      <c r="E55" s="29" t="s">
        <v>192</v>
      </c>
      <c r="F55" s="41">
        <v>0</v>
      </c>
    </row>
    <row r="56" spans="1:6" ht="15.75" hidden="1" customHeight="1" x14ac:dyDescent="0.2">
      <c r="A56" s="50" t="s">
        <v>43</v>
      </c>
      <c r="B56" s="55" t="s">
        <v>7</v>
      </c>
      <c r="C56" s="55" t="s">
        <v>30</v>
      </c>
      <c r="D56" s="32" t="s">
        <v>191</v>
      </c>
      <c r="E56" s="29" t="s">
        <v>42</v>
      </c>
      <c r="F56" s="41">
        <v>0</v>
      </c>
    </row>
    <row r="57" spans="1:6" ht="15" hidden="1" customHeight="1" x14ac:dyDescent="0.2">
      <c r="A57" s="56" t="s">
        <v>109</v>
      </c>
      <c r="B57" s="55" t="s">
        <v>7</v>
      </c>
      <c r="C57" s="55" t="s">
        <v>30</v>
      </c>
      <c r="D57" s="32" t="s">
        <v>145</v>
      </c>
      <c r="E57" s="29"/>
      <c r="F57" s="71">
        <f>F58</f>
        <v>0</v>
      </c>
    </row>
    <row r="58" spans="1:6" ht="14.25" hidden="1" customHeight="1" x14ac:dyDescent="0.2">
      <c r="A58" s="50" t="s">
        <v>108</v>
      </c>
      <c r="B58" s="55" t="s">
        <v>7</v>
      </c>
      <c r="C58" s="55" t="s">
        <v>30</v>
      </c>
      <c r="D58" s="32" t="s">
        <v>145</v>
      </c>
      <c r="E58" s="29" t="s">
        <v>110</v>
      </c>
      <c r="F58" s="37"/>
    </row>
    <row r="59" spans="1:6" ht="15" hidden="1" customHeight="1" x14ac:dyDescent="0.2">
      <c r="A59" s="76" t="s">
        <v>184</v>
      </c>
      <c r="B59" s="55" t="s">
        <v>7</v>
      </c>
      <c r="C59" s="55" t="s">
        <v>30</v>
      </c>
      <c r="D59" s="32" t="s">
        <v>185</v>
      </c>
      <c r="E59" s="29"/>
      <c r="F59" s="37">
        <f>F60</f>
        <v>0</v>
      </c>
    </row>
    <row r="60" spans="1:6" ht="14.25" hidden="1" customHeight="1" x14ac:dyDescent="0.2">
      <c r="A60" s="76" t="s">
        <v>146</v>
      </c>
      <c r="B60" s="55" t="s">
        <v>7</v>
      </c>
      <c r="C60" s="55" t="s">
        <v>30</v>
      </c>
      <c r="D60" s="32" t="s">
        <v>185</v>
      </c>
      <c r="E60" s="29" t="s">
        <v>42</v>
      </c>
      <c r="F60" s="30"/>
    </row>
    <row r="61" spans="1:6" ht="12.75" customHeight="1" x14ac:dyDescent="0.2">
      <c r="A61" s="36" t="s">
        <v>31</v>
      </c>
      <c r="B61" s="57" t="s">
        <v>10</v>
      </c>
      <c r="C61" s="57" t="s">
        <v>8</v>
      </c>
      <c r="D61" s="32"/>
      <c r="E61" s="26"/>
      <c r="F61" s="46">
        <f>F62</f>
        <v>395564</v>
      </c>
    </row>
    <row r="62" spans="1:6" ht="16.5" customHeight="1" x14ac:dyDescent="0.2">
      <c r="A62" s="58" t="s">
        <v>32</v>
      </c>
      <c r="B62" s="55" t="s">
        <v>10</v>
      </c>
      <c r="C62" s="55" t="s">
        <v>12</v>
      </c>
      <c r="D62" s="32"/>
      <c r="E62" s="27"/>
      <c r="F62" s="28">
        <f>F64</f>
        <v>395564</v>
      </c>
    </row>
    <row r="63" spans="1:6" ht="45" x14ac:dyDescent="0.2">
      <c r="A63" s="59" t="s">
        <v>80</v>
      </c>
      <c r="B63" s="32" t="s">
        <v>10</v>
      </c>
      <c r="C63" s="32" t="s">
        <v>12</v>
      </c>
      <c r="D63" s="32" t="s">
        <v>137</v>
      </c>
      <c r="E63" s="29"/>
      <c r="F63" s="72">
        <f>F64</f>
        <v>395564</v>
      </c>
    </row>
    <row r="64" spans="1:6" ht="22.5" x14ac:dyDescent="0.2">
      <c r="A64" s="50" t="s">
        <v>28</v>
      </c>
      <c r="B64" s="32" t="s">
        <v>10</v>
      </c>
      <c r="C64" s="32" t="s">
        <v>12</v>
      </c>
      <c r="D64" s="32" t="s">
        <v>171</v>
      </c>
      <c r="E64" s="29"/>
      <c r="F64" s="30">
        <f>F65+F67+F66</f>
        <v>395564</v>
      </c>
    </row>
    <row r="65" spans="1:8" ht="22.5" customHeight="1" x14ac:dyDescent="0.2">
      <c r="A65" s="50" t="s">
        <v>40</v>
      </c>
      <c r="B65" s="32" t="s">
        <v>10</v>
      </c>
      <c r="C65" s="32" t="s">
        <v>12</v>
      </c>
      <c r="D65" s="32" t="s">
        <v>171</v>
      </c>
      <c r="E65" s="29" t="s">
        <v>39</v>
      </c>
      <c r="F65" s="30">
        <v>303827</v>
      </c>
    </row>
    <row r="66" spans="1:8" ht="19.5" customHeight="1" x14ac:dyDescent="0.2">
      <c r="A66" s="38" t="s">
        <v>123</v>
      </c>
      <c r="B66" s="32" t="s">
        <v>10</v>
      </c>
      <c r="C66" s="32" t="s">
        <v>12</v>
      </c>
      <c r="D66" s="32" t="s">
        <v>171</v>
      </c>
      <c r="E66" s="29" t="s">
        <v>122</v>
      </c>
      <c r="F66" s="30">
        <v>91737</v>
      </c>
    </row>
    <row r="67" spans="1:8" ht="19.5" customHeight="1" x14ac:dyDescent="0.2">
      <c r="A67" s="50" t="s">
        <v>43</v>
      </c>
      <c r="B67" s="32" t="s">
        <v>10</v>
      </c>
      <c r="C67" s="32" t="s">
        <v>12</v>
      </c>
      <c r="D67" s="32" t="s">
        <v>171</v>
      </c>
      <c r="E67" s="29" t="s">
        <v>42</v>
      </c>
      <c r="F67" s="30">
        <v>0</v>
      </c>
      <c r="G67" s="10"/>
    </row>
    <row r="68" spans="1:8" x14ac:dyDescent="0.2">
      <c r="A68" s="36" t="s">
        <v>92</v>
      </c>
      <c r="B68" s="57" t="s">
        <v>12</v>
      </c>
      <c r="C68" s="57" t="s">
        <v>8</v>
      </c>
      <c r="D68" s="57"/>
      <c r="E68" s="26"/>
      <c r="F68" s="40">
        <f>F69+F74</f>
        <v>511808</v>
      </c>
      <c r="G68" s="10"/>
    </row>
    <row r="69" spans="1:8" ht="29.25" customHeight="1" x14ac:dyDescent="0.2">
      <c r="A69" s="58" t="s">
        <v>93</v>
      </c>
      <c r="B69" s="55" t="s">
        <v>12</v>
      </c>
      <c r="C69" s="55" t="s">
        <v>23</v>
      </c>
      <c r="D69" s="32"/>
      <c r="E69" s="27"/>
      <c r="F69" s="28">
        <f>F72</f>
        <v>50000</v>
      </c>
    </row>
    <row r="70" spans="1:8" ht="0.75" customHeight="1" x14ac:dyDescent="0.2">
      <c r="A70" s="50" t="s">
        <v>72</v>
      </c>
      <c r="B70" s="32" t="s">
        <v>12</v>
      </c>
      <c r="C70" s="32" t="s">
        <v>23</v>
      </c>
      <c r="D70" s="32" t="s">
        <v>172</v>
      </c>
      <c r="E70" s="32"/>
      <c r="F70" s="33"/>
    </row>
    <row r="71" spans="1:8" ht="18.75" hidden="1" customHeight="1" x14ac:dyDescent="0.2">
      <c r="A71" s="50" t="s">
        <v>43</v>
      </c>
      <c r="B71" s="32" t="s">
        <v>12</v>
      </c>
      <c r="C71" s="32" t="s">
        <v>23</v>
      </c>
      <c r="D71" s="32" t="s">
        <v>172</v>
      </c>
      <c r="E71" s="32" t="s">
        <v>42</v>
      </c>
      <c r="F71" s="33">
        <v>0</v>
      </c>
    </row>
    <row r="72" spans="1:8" ht="17.25" customHeight="1" x14ac:dyDescent="0.2">
      <c r="A72" s="99" t="s">
        <v>94</v>
      </c>
      <c r="B72" s="32" t="s">
        <v>12</v>
      </c>
      <c r="C72" s="32" t="s">
        <v>23</v>
      </c>
      <c r="D72" s="32" t="s">
        <v>147</v>
      </c>
      <c r="E72" s="32"/>
      <c r="F72" s="33">
        <f>F73</f>
        <v>50000</v>
      </c>
    </row>
    <row r="73" spans="1:8" x14ac:dyDescent="0.2">
      <c r="A73" s="96" t="s">
        <v>146</v>
      </c>
      <c r="B73" s="32" t="s">
        <v>12</v>
      </c>
      <c r="C73" s="32" t="s">
        <v>23</v>
      </c>
      <c r="D73" s="32" t="s">
        <v>147</v>
      </c>
      <c r="E73" s="32" t="s">
        <v>42</v>
      </c>
      <c r="F73" s="33">
        <v>50000</v>
      </c>
    </row>
    <row r="74" spans="1:8" x14ac:dyDescent="0.2">
      <c r="A74" s="60" t="s">
        <v>54</v>
      </c>
      <c r="B74" s="55" t="s">
        <v>12</v>
      </c>
      <c r="C74" s="55" t="s">
        <v>25</v>
      </c>
      <c r="D74" s="32"/>
      <c r="E74" s="27"/>
      <c r="F74" s="28">
        <f>F75</f>
        <v>461808</v>
      </c>
    </row>
    <row r="75" spans="1:8" x14ac:dyDescent="0.2">
      <c r="A75" s="61" t="s">
        <v>81</v>
      </c>
      <c r="B75" s="32" t="s">
        <v>12</v>
      </c>
      <c r="C75" s="32" t="s">
        <v>25</v>
      </c>
      <c r="D75" s="32" t="s">
        <v>137</v>
      </c>
      <c r="E75" s="29"/>
      <c r="F75" s="30">
        <f>F79+F81</f>
        <v>461808</v>
      </c>
    </row>
    <row r="76" spans="1:8" x14ac:dyDescent="0.2">
      <c r="A76" s="59" t="s">
        <v>94</v>
      </c>
      <c r="B76" s="32" t="s">
        <v>12</v>
      </c>
      <c r="C76" s="32" t="s">
        <v>25</v>
      </c>
      <c r="D76" s="32" t="s">
        <v>147</v>
      </c>
      <c r="E76" s="29"/>
      <c r="F76" s="30">
        <f>F77</f>
        <v>0</v>
      </c>
    </row>
    <row r="77" spans="1:8" ht="19.5" hidden="1" customHeight="1" x14ac:dyDescent="0.2">
      <c r="A77" s="50" t="s">
        <v>43</v>
      </c>
      <c r="B77" s="32" t="s">
        <v>12</v>
      </c>
      <c r="C77" s="32" t="s">
        <v>25</v>
      </c>
      <c r="D77" s="32" t="s">
        <v>147</v>
      </c>
      <c r="E77" s="29" t="s">
        <v>42</v>
      </c>
      <c r="F77" s="30">
        <v>0</v>
      </c>
    </row>
    <row r="78" spans="1:8" ht="17.25" hidden="1" customHeight="1" x14ac:dyDescent="0.2">
      <c r="A78" s="61"/>
      <c r="B78" s="32"/>
      <c r="C78" s="32"/>
      <c r="D78" s="32"/>
      <c r="E78" s="29"/>
      <c r="F78" s="30"/>
    </row>
    <row r="79" spans="1:8" ht="22.5" x14ac:dyDescent="0.2">
      <c r="A79" s="59" t="s">
        <v>91</v>
      </c>
      <c r="B79" s="32" t="s">
        <v>12</v>
      </c>
      <c r="C79" s="32" t="s">
        <v>25</v>
      </c>
      <c r="D79" s="32" t="s">
        <v>148</v>
      </c>
      <c r="E79" s="29"/>
      <c r="F79" s="30">
        <f>F80</f>
        <v>0</v>
      </c>
      <c r="H79" s="17"/>
    </row>
    <row r="80" spans="1:8" ht="14.25" customHeight="1" x14ac:dyDescent="0.2">
      <c r="A80" s="50" t="s">
        <v>43</v>
      </c>
      <c r="B80" s="32" t="s">
        <v>12</v>
      </c>
      <c r="C80" s="32" t="s">
        <v>25</v>
      </c>
      <c r="D80" s="32" t="s">
        <v>148</v>
      </c>
      <c r="E80" s="29" t="s">
        <v>42</v>
      </c>
      <c r="F80" s="30">
        <v>0</v>
      </c>
      <c r="H80" s="17"/>
    </row>
    <row r="81" spans="1:8" ht="33" customHeight="1" x14ac:dyDescent="0.2">
      <c r="A81" s="50" t="s">
        <v>196</v>
      </c>
      <c r="B81" s="32" t="s">
        <v>12</v>
      </c>
      <c r="C81" s="32" t="s">
        <v>25</v>
      </c>
      <c r="D81" s="32" t="s">
        <v>197</v>
      </c>
      <c r="E81" s="29"/>
      <c r="F81" s="30">
        <f>F82</f>
        <v>461808</v>
      </c>
      <c r="H81" s="17"/>
    </row>
    <row r="82" spans="1:8" ht="18" customHeight="1" x14ac:dyDescent="0.2">
      <c r="A82" s="50" t="s">
        <v>43</v>
      </c>
      <c r="B82" s="32" t="s">
        <v>12</v>
      </c>
      <c r="C82" s="32" t="s">
        <v>25</v>
      </c>
      <c r="D82" s="32" t="s">
        <v>197</v>
      </c>
      <c r="E82" s="29" t="s">
        <v>42</v>
      </c>
      <c r="F82" s="30">
        <v>461808</v>
      </c>
      <c r="H82" s="17"/>
    </row>
    <row r="83" spans="1:8" s="1" customFormat="1" ht="16.5" customHeight="1" x14ac:dyDescent="0.2">
      <c r="A83" s="36" t="s">
        <v>17</v>
      </c>
      <c r="B83" s="57" t="s">
        <v>14</v>
      </c>
      <c r="C83" s="57" t="s">
        <v>8</v>
      </c>
      <c r="D83" s="32"/>
      <c r="E83" s="26"/>
      <c r="F83" s="46">
        <f>F84+F93</f>
        <v>1761532</v>
      </c>
    </row>
    <row r="84" spans="1:8" ht="18" customHeight="1" x14ac:dyDescent="0.2">
      <c r="A84" s="60" t="s">
        <v>37</v>
      </c>
      <c r="B84" s="55" t="s">
        <v>14</v>
      </c>
      <c r="C84" s="55" t="s">
        <v>23</v>
      </c>
      <c r="D84" s="32"/>
      <c r="E84" s="44"/>
      <c r="F84" s="28">
        <f>F89+F85</f>
        <v>1731532</v>
      </c>
      <c r="H84" s="17"/>
    </row>
    <row r="85" spans="1:8" s="1" customFormat="1" ht="14.25" customHeight="1" x14ac:dyDescent="0.2">
      <c r="A85" s="36" t="s">
        <v>79</v>
      </c>
      <c r="B85" s="32" t="s">
        <v>14</v>
      </c>
      <c r="C85" s="32" t="s">
        <v>23</v>
      </c>
      <c r="D85" s="32" t="s">
        <v>137</v>
      </c>
      <c r="E85" s="26"/>
      <c r="F85" s="40">
        <f>F86</f>
        <v>1731532</v>
      </c>
    </row>
    <row r="86" spans="1:8" s="1" customFormat="1" ht="32.25" customHeight="1" x14ac:dyDescent="0.2">
      <c r="A86" s="50" t="s">
        <v>67</v>
      </c>
      <c r="B86" s="32" t="s">
        <v>14</v>
      </c>
      <c r="C86" s="32" t="s">
        <v>23</v>
      </c>
      <c r="D86" s="32" t="s">
        <v>149</v>
      </c>
      <c r="E86" s="31"/>
      <c r="F86" s="30">
        <f>F88</f>
        <v>1731532</v>
      </c>
    </row>
    <row r="87" spans="1:8" s="1" customFormat="1" ht="21.75" customHeight="1" x14ac:dyDescent="0.2">
      <c r="A87" s="50" t="s">
        <v>50</v>
      </c>
      <c r="B87" s="32" t="s">
        <v>14</v>
      </c>
      <c r="C87" s="32" t="s">
        <v>23</v>
      </c>
      <c r="D87" s="32" t="s">
        <v>149</v>
      </c>
      <c r="E87" s="31" t="s">
        <v>49</v>
      </c>
      <c r="F87" s="30"/>
    </row>
    <row r="88" spans="1:8" s="1" customFormat="1" ht="14.25" customHeight="1" x14ac:dyDescent="0.2">
      <c r="A88" s="50" t="s">
        <v>43</v>
      </c>
      <c r="B88" s="32" t="s">
        <v>14</v>
      </c>
      <c r="C88" s="32" t="s">
        <v>23</v>
      </c>
      <c r="D88" s="32" t="s">
        <v>149</v>
      </c>
      <c r="E88" s="31" t="s">
        <v>42</v>
      </c>
      <c r="F88" s="30">
        <v>1731532</v>
      </c>
    </row>
    <row r="89" spans="1:8" s="1" customFormat="1" ht="16.5" customHeight="1" x14ac:dyDescent="0.2">
      <c r="A89" s="62" t="s">
        <v>81</v>
      </c>
      <c r="B89" s="32" t="s">
        <v>14</v>
      </c>
      <c r="C89" s="32" t="s">
        <v>23</v>
      </c>
      <c r="D89" s="32" t="s">
        <v>137</v>
      </c>
      <c r="E89" s="31"/>
      <c r="F89" s="30">
        <f>F90</f>
        <v>0</v>
      </c>
    </row>
    <row r="90" spans="1:8" s="1" customFormat="1" ht="22.5" x14ac:dyDescent="0.2">
      <c r="A90" s="50" t="s">
        <v>95</v>
      </c>
      <c r="B90" s="32" t="s">
        <v>14</v>
      </c>
      <c r="C90" s="32" t="s">
        <v>23</v>
      </c>
      <c r="D90" s="32" t="s">
        <v>150</v>
      </c>
      <c r="E90" s="31"/>
      <c r="F90" s="30">
        <f>F92+F91</f>
        <v>0</v>
      </c>
    </row>
    <row r="91" spans="1:8" s="1" customFormat="1" ht="22.5" x14ac:dyDescent="0.2">
      <c r="A91" s="50" t="s">
        <v>50</v>
      </c>
      <c r="B91" s="32" t="s">
        <v>14</v>
      </c>
      <c r="C91" s="32" t="s">
        <v>23</v>
      </c>
      <c r="D91" s="32" t="s">
        <v>150</v>
      </c>
      <c r="E91" s="31" t="s">
        <v>49</v>
      </c>
      <c r="F91" s="30">
        <v>0</v>
      </c>
    </row>
    <row r="92" spans="1:8" s="1" customFormat="1" ht="15" customHeight="1" x14ac:dyDescent="0.2">
      <c r="A92" s="50" t="s">
        <v>43</v>
      </c>
      <c r="B92" s="32" t="s">
        <v>34</v>
      </c>
      <c r="C92" s="32" t="s">
        <v>23</v>
      </c>
      <c r="D92" s="32" t="s">
        <v>150</v>
      </c>
      <c r="E92" s="31" t="s">
        <v>42</v>
      </c>
      <c r="F92" s="30">
        <v>0</v>
      </c>
    </row>
    <row r="93" spans="1:8" s="1" customFormat="1" x14ac:dyDescent="0.2">
      <c r="A93" s="50" t="s">
        <v>64</v>
      </c>
      <c r="B93" s="32" t="s">
        <v>14</v>
      </c>
      <c r="C93" s="32" t="s">
        <v>63</v>
      </c>
      <c r="D93" s="32"/>
      <c r="E93" s="31"/>
      <c r="F93" s="73">
        <f>F94</f>
        <v>30000</v>
      </c>
    </row>
    <row r="94" spans="1:8" s="1" customFormat="1" ht="15.75" customHeight="1" x14ac:dyDescent="0.2">
      <c r="A94" s="61" t="s">
        <v>74</v>
      </c>
      <c r="B94" s="32" t="s">
        <v>14</v>
      </c>
      <c r="C94" s="32" t="s">
        <v>63</v>
      </c>
      <c r="D94" s="32" t="s">
        <v>137</v>
      </c>
      <c r="E94" s="31"/>
      <c r="F94" s="40">
        <f>F95+F98</f>
        <v>30000</v>
      </c>
    </row>
    <row r="95" spans="1:8" s="1" customFormat="1" x14ac:dyDescent="0.2">
      <c r="A95" s="50" t="s">
        <v>65</v>
      </c>
      <c r="B95" s="32" t="s">
        <v>14</v>
      </c>
      <c r="C95" s="32" t="s">
        <v>63</v>
      </c>
      <c r="D95" s="32" t="s">
        <v>151</v>
      </c>
      <c r="E95" s="31"/>
      <c r="F95" s="30">
        <f>F97</f>
        <v>25000</v>
      </c>
    </row>
    <row r="96" spans="1:8" s="1" customFormat="1" ht="12.75" hidden="1" customHeight="1" x14ac:dyDescent="0.2">
      <c r="A96" s="50" t="s">
        <v>43</v>
      </c>
      <c r="B96" s="32" t="s">
        <v>14</v>
      </c>
      <c r="C96" s="32" t="s">
        <v>63</v>
      </c>
      <c r="D96" s="32" t="s">
        <v>151</v>
      </c>
      <c r="E96" s="31" t="s">
        <v>42</v>
      </c>
      <c r="F96" s="30">
        <v>39199</v>
      </c>
    </row>
    <row r="97" spans="1:8" s="1" customFormat="1" ht="18" customHeight="1" x14ac:dyDescent="0.2">
      <c r="A97" s="50" t="s">
        <v>43</v>
      </c>
      <c r="B97" s="32" t="s">
        <v>14</v>
      </c>
      <c r="C97" s="32" t="s">
        <v>63</v>
      </c>
      <c r="D97" s="32" t="s">
        <v>151</v>
      </c>
      <c r="E97" s="31" t="s">
        <v>42</v>
      </c>
      <c r="F97" s="30">
        <v>25000</v>
      </c>
    </row>
    <row r="98" spans="1:8" s="1" customFormat="1" ht="21" x14ac:dyDescent="0.2">
      <c r="A98" s="56" t="s">
        <v>103</v>
      </c>
      <c r="B98" s="32" t="s">
        <v>14</v>
      </c>
      <c r="C98" s="32" t="s">
        <v>63</v>
      </c>
      <c r="D98" s="57" t="s">
        <v>152</v>
      </c>
      <c r="E98" s="31"/>
      <c r="F98" s="30">
        <f>F99</f>
        <v>5000</v>
      </c>
    </row>
    <row r="99" spans="1:8" s="2" customFormat="1" ht="16.5" customHeight="1" x14ac:dyDescent="0.2">
      <c r="A99" s="50" t="s">
        <v>43</v>
      </c>
      <c r="B99" s="32" t="s">
        <v>14</v>
      </c>
      <c r="C99" s="32" t="s">
        <v>63</v>
      </c>
      <c r="D99" s="32" t="s">
        <v>152</v>
      </c>
      <c r="E99" s="31" t="s">
        <v>42</v>
      </c>
      <c r="F99" s="30">
        <v>5000</v>
      </c>
      <c r="G99" s="16"/>
      <c r="H99" s="18"/>
    </row>
    <row r="100" spans="1:8" s="2" customFormat="1" x14ac:dyDescent="0.2">
      <c r="A100" s="36" t="s">
        <v>27</v>
      </c>
      <c r="B100" s="57" t="s">
        <v>15</v>
      </c>
      <c r="C100" s="57" t="s">
        <v>8</v>
      </c>
      <c r="D100" s="32"/>
      <c r="E100" s="26"/>
      <c r="F100" s="94">
        <f>F101+F113+F125+F147</f>
        <v>7418984.6200000001</v>
      </c>
      <c r="G100" s="16"/>
    </row>
    <row r="101" spans="1:8" s="2" customFormat="1" x14ac:dyDescent="0.2">
      <c r="A101" s="58" t="s">
        <v>35</v>
      </c>
      <c r="B101" s="55" t="s">
        <v>15</v>
      </c>
      <c r="C101" s="55" t="s">
        <v>7</v>
      </c>
      <c r="D101" s="32"/>
      <c r="E101" s="27"/>
      <c r="F101" s="72">
        <f>F102</f>
        <v>33955.620000000003</v>
      </c>
      <c r="G101" s="16"/>
    </row>
    <row r="102" spans="1:8" s="2" customFormat="1" x14ac:dyDescent="0.2">
      <c r="A102" s="36" t="s">
        <v>79</v>
      </c>
      <c r="B102" s="32" t="s">
        <v>15</v>
      </c>
      <c r="C102" s="32" t="s">
        <v>7</v>
      </c>
      <c r="D102" s="32" t="s">
        <v>137</v>
      </c>
      <c r="E102" s="27"/>
      <c r="F102" s="72">
        <f>F106+F112+F103</f>
        <v>33955.620000000003</v>
      </c>
      <c r="G102" s="16"/>
    </row>
    <row r="103" spans="1:8" s="2" customFormat="1" ht="45" x14ac:dyDescent="0.2">
      <c r="A103" s="50" t="s">
        <v>68</v>
      </c>
      <c r="B103" s="32" t="s">
        <v>15</v>
      </c>
      <c r="C103" s="32" t="s">
        <v>7</v>
      </c>
      <c r="D103" s="32" t="s">
        <v>153</v>
      </c>
      <c r="E103" s="31"/>
      <c r="F103" s="30">
        <f>F105</f>
        <v>1500</v>
      </c>
      <c r="G103" s="16"/>
    </row>
    <row r="104" spans="1:8" s="2" customFormat="1" ht="15.75" customHeight="1" x14ac:dyDescent="0.2">
      <c r="A104" s="50" t="s">
        <v>50</v>
      </c>
      <c r="B104" s="32" t="s">
        <v>15</v>
      </c>
      <c r="C104" s="32" t="s">
        <v>7</v>
      </c>
      <c r="D104" s="32" t="s">
        <v>153</v>
      </c>
      <c r="E104" s="31" t="s">
        <v>49</v>
      </c>
      <c r="F104" s="30"/>
      <c r="G104" s="16"/>
    </row>
    <row r="105" spans="1:8" s="2" customFormat="1" ht="18" customHeight="1" x14ac:dyDescent="0.2">
      <c r="A105" s="50" t="s">
        <v>43</v>
      </c>
      <c r="B105" s="32" t="s">
        <v>15</v>
      </c>
      <c r="C105" s="32" t="s">
        <v>7</v>
      </c>
      <c r="D105" s="32" t="s">
        <v>153</v>
      </c>
      <c r="E105" s="31" t="s">
        <v>42</v>
      </c>
      <c r="F105" s="30">
        <v>1500</v>
      </c>
      <c r="G105" s="16"/>
    </row>
    <row r="106" spans="1:8" s="2" customFormat="1" x14ac:dyDescent="0.2">
      <c r="A106" s="62" t="s">
        <v>81</v>
      </c>
      <c r="B106" s="32" t="s">
        <v>15</v>
      </c>
      <c r="C106" s="32" t="s">
        <v>7</v>
      </c>
      <c r="D106" s="32" t="s">
        <v>137</v>
      </c>
      <c r="E106" s="31"/>
      <c r="F106" s="30">
        <f>F107</f>
        <v>9775.56</v>
      </c>
      <c r="G106" s="16"/>
    </row>
    <row r="107" spans="1:8" s="2" customFormat="1" x14ac:dyDescent="0.2">
      <c r="A107" s="50" t="s">
        <v>113</v>
      </c>
      <c r="B107" s="32" t="s">
        <v>15</v>
      </c>
      <c r="C107" s="32" t="s">
        <v>7</v>
      </c>
      <c r="D107" s="32" t="s">
        <v>154</v>
      </c>
      <c r="E107" s="29"/>
      <c r="F107" s="30">
        <f>F111</f>
        <v>9775.56</v>
      </c>
      <c r="G107" s="16"/>
    </row>
    <row r="108" spans="1:8" s="2" customFormat="1" ht="81" hidden="1" customHeight="1" x14ac:dyDescent="0.2">
      <c r="A108" s="50" t="s">
        <v>43</v>
      </c>
      <c r="B108" s="32" t="s">
        <v>15</v>
      </c>
      <c r="C108" s="32" t="s">
        <v>7</v>
      </c>
      <c r="D108" s="32" t="s">
        <v>154</v>
      </c>
      <c r="E108" s="29" t="s">
        <v>42</v>
      </c>
      <c r="F108" s="30">
        <v>0</v>
      </c>
      <c r="G108" s="16"/>
    </row>
    <row r="109" spans="1:8" s="2" customFormat="1" ht="36.75" hidden="1" customHeight="1" x14ac:dyDescent="0.2">
      <c r="A109" s="63" t="s">
        <v>57</v>
      </c>
      <c r="B109" s="55" t="s">
        <v>15</v>
      </c>
      <c r="C109" s="55" t="s">
        <v>10</v>
      </c>
      <c r="D109" s="32"/>
      <c r="E109" s="44"/>
      <c r="F109" s="46" t="e">
        <f>#REF!+F121+F110+F116</f>
        <v>#REF!</v>
      </c>
      <c r="G109" s="16"/>
    </row>
    <row r="110" spans="1:8" s="2" customFormat="1" ht="35.25" hidden="1" customHeight="1" x14ac:dyDescent="0.2">
      <c r="A110" s="66" t="s">
        <v>82</v>
      </c>
      <c r="B110" s="32" t="s">
        <v>15</v>
      </c>
      <c r="C110" s="32" t="s">
        <v>10</v>
      </c>
      <c r="D110" s="32" t="s">
        <v>157</v>
      </c>
      <c r="E110" s="31"/>
      <c r="F110" s="33">
        <f>F117</f>
        <v>0</v>
      </c>
      <c r="G110" s="16"/>
    </row>
    <row r="111" spans="1:8" s="2" customFormat="1" ht="17.25" customHeight="1" x14ac:dyDescent="0.2">
      <c r="A111" s="50" t="s">
        <v>43</v>
      </c>
      <c r="B111" s="32" t="s">
        <v>15</v>
      </c>
      <c r="C111" s="32" t="s">
        <v>7</v>
      </c>
      <c r="D111" s="32" t="s">
        <v>154</v>
      </c>
      <c r="E111" s="31" t="s">
        <v>42</v>
      </c>
      <c r="F111" s="33">
        <v>9775.56</v>
      </c>
      <c r="G111" s="16"/>
    </row>
    <row r="112" spans="1:8" s="2" customFormat="1" ht="15" customHeight="1" x14ac:dyDescent="0.2">
      <c r="A112" s="96" t="s">
        <v>178</v>
      </c>
      <c r="B112" s="32" t="s">
        <v>15</v>
      </c>
      <c r="C112" s="32" t="s">
        <v>7</v>
      </c>
      <c r="D112" s="32" t="s">
        <v>154</v>
      </c>
      <c r="E112" s="31" t="s">
        <v>179</v>
      </c>
      <c r="F112" s="33">
        <v>22680.06</v>
      </c>
      <c r="G112" s="16"/>
    </row>
    <row r="113" spans="1:7" s="2" customFormat="1" ht="15.75" customHeight="1" x14ac:dyDescent="0.2">
      <c r="A113" s="36" t="s">
        <v>79</v>
      </c>
      <c r="B113" s="32" t="s">
        <v>15</v>
      </c>
      <c r="C113" s="32" t="s">
        <v>10</v>
      </c>
      <c r="D113" s="32" t="s">
        <v>137</v>
      </c>
      <c r="E113" s="44"/>
      <c r="F113" s="94">
        <f>F114+F118+F121</f>
        <v>493260</v>
      </c>
      <c r="G113" s="16"/>
    </row>
    <row r="114" spans="1:7" s="2" customFormat="1" ht="13.5" customHeight="1" x14ac:dyDescent="0.2">
      <c r="A114" s="96" t="s">
        <v>82</v>
      </c>
      <c r="B114" s="32" t="s">
        <v>15</v>
      </c>
      <c r="C114" s="32" t="s">
        <v>10</v>
      </c>
      <c r="D114" s="32" t="s">
        <v>156</v>
      </c>
      <c r="E114" s="31"/>
      <c r="F114" s="33">
        <f>F115+F116</f>
        <v>0</v>
      </c>
    </row>
    <row r="115" spans="1:7" s="2" customFormat="1" ht="24" customHeight="1" x14ac:dyDescent="0.2">
      <c r="A115" s="96" t="s">
        <v>50</v>
      </c>
      <c r="B115" s="32" t="s">
        <v>15</v>
      </c>
      <c r="C115" s="32" t="s">
        <v>10</v>
      </c>
      <c r="D115" s="32" t="s">
        <v>156</v>
      </c>
      <c r="E115" s="31" t="s">
        <v>49</v>
      </c>
      <c r="F115" s="33">
        <v>0</v>
      </c>
    </row>
    <row r="116" spans="1:7" s="2" customFormat="1" ht="14.25" customHeight="1" x14ac:dyDescent="0.2">
      <c r="A116" s="96" t="s">
        <v>146</v>
      </c>
      <c r="B116" s="32" t="s">
        <v>15</v>
      </c>
      <c r="C116" s="32" t="s">
        <v>10</v>
      </c>
      <c r="D116" s="32" t="s">
        <v>156</v>
      </c>
      <c r="E116" s="31" t="s">
        <v>42</v>
      </c>
      <c r="F116" s="33">
        <v>0</v>
      </c>
    </row>
    <row r="117" spans="1:7" s="2" customFormat="1" ht="22.5" customHeight="1" x14ac:dyDescent="0.2">
      <c r="A117" s="66" t="s">
        <v>116</v>
      </c>
      <c r="B117" s="32" t="s">
        <v>15</v>
      </c>
      <c r="C117" s="32" t="s">
        <v>10</v>
      </c>
      <c r="D117" s="32" t="s">
        <v>157</v>
      </c>
      <c r="E117" s="31" t="s">
        <v>62</v>
      </c>
      <c r="F117" s="33">
        <v>0</v>
      </c>
    </row>
    <row r="118" spans="1:7" s="2" customFormat="1" ht="22.5" customHeight="1" x14ac:dyDescent="0.2">
      <c r="A118" s="50" t="s">
        <v>69</v>
      </c>
      <c r="B118" s="32" t="s">
        <v>15</v>
      </c>
      <c r="C118" s="32" t="s">
        <v>10</v>
      </c>
      <c r="D118" s="32" t="s">
        <v>155</v>
      </c>
      <c r="E118" s="31"/>
      <c r="F118" s="30">
        <f>F119+F120</f>
        <v>493260</v>
      </c>
    </row>
    <row r="119" spans="1:7" s="2" customFormat="1" ht="22.5" customHeight="1" x14ac:dyDescent="0.2">
      <c r="A119" s="50" t="s">
        <v>50</v>
      </c>
      <c r="B119" s="32" t="s">
        <v>15</v>
      </c>
      <c r="C119" s="32" t="s">
        <v>10</v>
      </c>
      <c r="D119" s="32" t="s">
        <v>155</v>
      </c>
      <c r="E119" s="31" t="s">
        <v>49</v>
      </c>
      <c r="F119" s="30"/>
    </row>
    <row r="120" spans="1:7" s="2" customFormat="1" ht="15.75" customHeight="1" x14ac:dyDescent="0.2">
      <c r="A120" s="50" t="s">
        <v>43</v>
      </c>
      <c r="B120" s="32" t="s">
        <v>15</v>
      </c>
      <c r="C120" s="32" t="s">
        <v>10</v>
      </c>
      <c r="D120" s="32" t="s">
        <v>155</v>
      </c>
      <c r="E120" s="31" t="s">
        <v>42</v>
      </c>
      <c r="F120" s="30">
        <v>493260</v>
      </c>
    </row>
    <row r="121" spans="1:7" s="2" customFormat="1" hidden="1" x14ac:dyDescent="0.2">
      <c r="A121" s="62" t="s">
        <v>81</v>
      </c>
      <c r="B121" s="32" t="s">
        <v>15</v>
      </c>
      <c r="C121" s="32" t="s">
        <v>10</v>
      </c>
      <c r="D121" s="32" t="s">
        <v>137</v>
      </c>
      <c r="E121" s="31"/>
      <c r="F121" s="30">
        <f>F122+F123</f>
        <v>0</v>
      </c>
    </row>
    <row r="122" spans="1:7" s="2" customFormat="1" hidden="1" x14ac:dyDescent="0.2">
      <c r="A122" s="59" t="s">
        <v>194</v>
      </c>
      <c r="B122" s="32" t="s">
        <v>15</v>
      </c>
      <c r="C122" s="32" t="s">
        <v>10</v>
      </c>
      <c r="D122" s="32" t="s">
        <v>187</v>
      </c>
      <c r="E122" s="31" t="s">
        <v>42</v>
      </c>
      <c r="F122" s="30">
        <v>0</v>
      </c>
    </row>
    <row r="123" spans="1:7" s="2" customFormat="1" ht="16.5" hidden="1" customHeight="1" x14ac:dyDescent="0.2">
      <c r="A123" s="59" t="s">
        <v>186</v>
      </c>
      <c r="B123" s="32" t="s">
        <v>15</v>
      </c>
      <c r="C123" s="32" t="s">
        <v>10</v>
      </c>
      <c r="D123" s="32" t="s">
        <v>193</v>
      </c>
      <c r="E123" s="31" t="s">
        <v>42</v>
      </c>
      <c r="F123" s="30">
        <v>0</v>
      </c>
    </row>
    <row r="124" spans="1:7" s="2" customFormat="1" ht="23.25" hidden="1" customHeight="1" x14ac:dyDescent="0.2">
      <c r="A124" s="66" t="s">
        <v>116</v>
      </c>
      <c r="B124" s="32" t="s">
        <v>15</v>
      </c>
      <c r="C124" s="32" t="s">
        <v>10</v>
      </c>
      <c r="D124" s="32" t="s">
        <v>157</v>
      </c>
      <c r="E124" s="31" t="s">
        <v>62</v>
      </c>
      <c r="F124" s="30">
        <v>0</v>
      </c>
    </row>
    <row r="125" spans="1:7" s="2" customFormat="1" ht="14.25" customHeight="1" x14ac:dyDescent="0.2">
      <c r="A125" s="64" t="s">
        <v>52</v>
      </c>
      <c r="B125" s="55" t="s">
        <v>15</v>
      </c>
      <c r="C125" s="55" t="s">
        <v>12</v>
      </c>
      <c r="D125" s="32"/>
      <c r="E125" s="44"/>
      <c r="F125" s="46">
        <f>F128+F135+F126</f>
        <v>6891769</v>
      </c>
    </row>
    <row r="126" spans="1:7" s="2" customFormat="1" ht="13.5" customHeight="1" x14ac:dyDescent="0.2">
      <c r="A126" s="96" t="s">
        <v>202</v>
      </c>
      <c r="B126" s="32" t="s">
        <v>15</v>
      </c>
      <c r="C126" s="32" t="s">
        <v>12</v>
      </c>
      <c r="D126" s="32" t="s">
        <v>203</v>
      </c>
      <c r="E126" s="32"/>
      <c r="F126" s="33">
        <f>F127</f>
        <v>6247986</v>
      </c>
    </row>
    <row r="127" spans="1:7" s="2" customFormat="1" ht="12.75" customHeight="1" x14ac:dyDescent="0.2">
      <c r="A127" s="50" t="s">
        <v>43</v>
      </c>
      <c r="B127" s="32" t="s">
        <v>15</v>
      </c>
      <c r="C127" s="32" t="s">
        <v>12</v>
      </c>
      <c r="D127" s="32" t="s">
        <v>203</v>
      </c>
      <c r="E127" s="32" t="s">
        <v>42</v>
      </c>
      <c r="F127" s="33">
        <v>6247986</v>
      </c>
    </row>
    <row r="128" spans="1:7" s="2" customFormat="1" ht="16.5" customHeight="1" x14ac:dyDescent="0.2">
      <c r="A128" s="36" t="s">
        <v>79</v>
      </c>
      <c r="B128" s="32" t="s">
        <v>15</v>
      </c>
      <c r="C128" s="32" t="s">
        <v>12</v>
      </c>
      <c r="D128" s="32" t="s">
        <v>137</v>
      </c>
      <c r="E128" s="44"/>
      <c r="F128" s="72">
        <f>F129+F132</f>
        <v>293783</v>
      </c>
    </row>
    <row r="129" spans="1:6" s="2" customFormat="1" ht="21" customHeight="1" x14ac:dyDescent="0.2">
      <c r="A129" s="50" t="s">
        <v>70</v>
      </c>
      <c r="B129" s="32" t="s">
        <v>15</v>
      </c>
      <c r="C129" s="32" t="s">
        <v>12</v>
      </c>
      <c r="D129" s="32" t="s">
        <v>158</v>
      </c>
      <c r="E129" s="32"/>
      <c r="F129" s="33">
        <f>F130+F131</f>
        <v>265201</v>
      </c>
    </row>
    <row r="130" spans="1:6" s="2" customFormat="1" ht="18.75" customHeight="1" x14ac:dyDescent="0.2">
      <c r="A130" s="50" t="s">
        <v>50</v>
      </c>
      <c r="B130" s="32" t="s">
        <v>15</v>
      </c>
      <c r="C130" s="32" t="s">
        <v>12</v>
      </c>
      <c r="D130" s="32" t="s">
        <v>158</v>
      </c>
      <c r="E130" s="32" t="s">
        <v>49</v>
      </c>
      <c r="F130" s="33"/>
    </row>
    <row r="131" spans="1:6" s="2" customFormat="1" ht="17.25" customHeight="1" x14ac:dyDescent="0.2">
      <c r="A131" s="50" t="s">
        <v>43</v>
      </c>
      <c r="B131" s="32" t="s">
        <v>15</v>
      </c>
      <c r="C131" s="32" t="s">
        <v>12</v>
      </c>
      <c r="D131" s="32" t="s">
        <v>158</v>
      </c>
      <c r="E131" s="32" t="s">
        <v>42</v>
      </c>
      <c r="F131" s="33">
        <v>265201</v>
      </c>
    </row>
    <row r="132" spans="1:6" s="2" customFormat="1" ht="22.5" x14ac:dyDescent="0.2">
      <c r="A132" s="50" t="s">
        <v>71</v>
      </c>
      <c r="B132" s="32" t="s">
        <v>15</v>
      </c>
      <c r="C132" s="32" t="s">
        <v>12</v>
      </c>
      <c r="D132" s="32" t="s">
        <v>159</v>
      </c>
      <c r="E132" s="32"/>
      <c r="F132" s="33">
        <f>F133+F134</f>
        <v>28582</v>
      </c>
    </row>
    <row r="133" spans="1:6" s="2" customFormat="1" ht="22.5" x14ac:dyDescent="0.2">
      <c r="A133" s="50" t="s">
        <v>50</v>
      </c>
      <c r="B133" s="32" t="s">
        <v>15</v>
      </c>
      <c r="C133" s="32" t="s">
        <v>12</v>
      </c>
      <c r="D133" s="32" t="s">
        <v>159</v>
      </c>
      <c r="E133" s="32" t="s">
        <v>49</v>
      </c>
      <c r="F133" s="33"/>
    </row>
    <row r="134" spans="1:6" s="2" customFormat="1" ht="16.5" customHeight="1" x14ac:dyDescent="0.2">
      <c r="A134" s="50" t="s">
        <v>43</v>
      </c>
      <c r="B134" s="32" t="s">
        <v>15</v>
      </c>
      <c r="C134" s="32" t="s">
        <v>12</v>
      </c>
      <c r="D134" s="32" t="s">
        <v>159</v>
      </c>
      <c r="E134" s="32" t="s">
        <v>42</v>
      </c>
      <c r="F134" s="33">
        <v>28582</v>
      </c>
    </row>
    <row r="135" spans="1:6" s="2" customFormat="1" x14ac:dyDescent="0.2">
      <c r="A135" s="62" t="s">
        <v>81</v>
      </c>
      <c r="B135" s="32" t="s">
        <v>15</v>
      </c>
      <c r="C135" s="32" t="s">
        <v>12</v>
      </c>
      <c r="D135" s="32" t="s">
        <v>137</v>
      </c>
      <c r="E135" s="47"/>
      <c r="F135" s="28">
        <f>F136+F141+F143+F145+F139+F155</f>
        <v>350000</v>
      </c>
    </row>
    <row r="136" spans="1:6" s="2" customFormat="1" x14ac:dyDescent="0.2">
      <c r="A136" s="65" t="s">
        <v>53</v>
      </c>
      <c r="B136" s="32" t="s">
        <v>15</v>
      </c>
      <c r="C136" s="32" t="s">
        <v>12</v>
      </c>
      <c r="D136" s="32" t="s">
        <v>160</v>
      </c>
      <c r="E136" s="31"/>
      <c r="F136" s="30">
        <f>F137+F138</f>
        <v>300000</v>
      </c>
    </row>
    <row r="137" spans="1:6" s="2" customFormat="1" ht="18" customHeight="1" x14ac:dyDescent="0.2">
      <c r="A137" s="50" t="s">
        <v>43</v>
      </c>
      <c r="B137" s="32" t="s">
        <v>15</v>
      </c>
      <c r="C137" s="32" t="s">
        <v>12</v>
      </c>
      <c r="D137" s="32" t="s">
        <v>160</v>
      </c>
      <c r="E137" s="31" t="s">
        <v>42</v>
      </c>
      <c r="F137" s="30">
        <v>0</v>
      </c>
    </row>
    <row r="138" spans="1:6" s="2" customFormat="1" x14ac:dyDescent="0.2">
      <c r="A138" s="96" t="s">
        <v>178</v>
      </c>
      <c r="B138" s="32" t="s">
        <v>15</v>
      </c>
      <c r="C138" s="32" t="s">
        <v>12</v>
      </c>
      <c r="D138" s="32" t="s">
        <v>160</v>
      </c>
      <c r="E138" s="31" t="s">
        <v>179</v>
      </c>
      <c r="F138" s="30">
        <v>300000</v>
      </c>
    </row>
    <row r="139" spans="1:6" s="2" customFormat="1" x14ac:dyDescent="0.2">
      <c r="A139" s="50" t="s">
        <v>131</v>
      </c>
      <c r="B139" s="32" t="s">
        <v>15</v>
      </c>
      <c r="C139" s="32" t="s">
        <v>12</v>
      </c>
      <c r="D139" s="32" t="s">
        <v>161</v>
      </c>
      <c r="E139" s="31"/>
      <c r="F139" s="30">
        <f>F140</f>
        <v>0</v>
      </c>
    </row>
    <row r="140" spans="1:6" s="2" customFormat="1" ht="16.5" hidden="1" customHeight="1" x14ac:dyDescent="0.2">
      <c r="A140" s="50" t="s">
        <v>43</v>
      </c>
      <c r="B140" s="32" t="s">
        <v>15</v>
      </c>
      <c r="C140" s="32" t="s">
        <v>12</v>
      </c>
      <c r="D140" s="32" t="s">
        <v>161</v>
      </c>
      <c r="E140" s="31" t="s">
        <v>42</v>
      </c>
      <c r="F140" s="30">
        <v>0</v>
      </c>
    </row>
    <row r="141" spans="1:6" s="2" customFormat="1" ht="12" hidden="1" customHeight="1" x14ac:dyDescent="0.2">
      <c r="A141" s="66" t="s">
        <v>76</v>
      </c>
      <c r="B141" s="32" t="s">
        <v>15</v>
      </c>
      <c r="C141" s="32" t="s">
        <v>12</v>
      </c>
      <c r="D141" s="32" t="s">
        <v>162</v>
      </c>
      <c r="E141" s="31"/>
      <c r="F141" s="30">
        <f>F142</f>
        <v>0</v>
      </c>
    </row>
    <row r="142" spans="1:6" s="2" customFormat="1" ht="15.75" hidden="1" customHeight="1" x14ac:dyDescent="0.2">
      <c r="A142" s="50" t="s">
        <v>43</v>
      </c>
      <c r="B142" s="32" t="s">
        <v>15</v>
      </c>
      <c r="C142" s="32" t="s">
        <v>12</v>
      </c>
      <c r="D142" s="32" t="s">
        <v>162</v>
      </c>
      <c r="E142" s="31" t="s">
        <v>42</v>
      </c>
      <c r="F142" s="30">
        <v>0</v>
      </c>
    </row>
    <row r="143" spans="1:6" s="2" customFormat="1" ht="15.75" hidden="1" customHeight="1" x14ac:dyDescent="0.2">
      <c r="A143" s="50" t="s">
        <v>114</v>
      </c>
      <c r="B143" s="32" t="s">
        <v>15</v>
      </c>
      <c r="C143" s="32" t="s">
        <v>12</v>
      </c>
      <c r="D143" s="32" t="s">
        <v>163</v>
      </c>
      <c r="E143" s="31"/>
      <c r="F143" s="30">
        <f>F144</f>
        <v>0</v>
      </c>
    </row>
    <row r="144" spans="1:6" s="2" customFormat="1" ht="18" customHeight="1" x14ac:dyDescent="0.2">
      <c r="A144" s="50" t="s">
        <v>43</v>
      </c>
      <c r="B144" s="32" t="s">
        <v>15</v>
      </c>
      <c r="C144" s="32" t="s">
        <v>12</v>
      </c>
      <c r="D144" s="32" t="s">
        <v>163</v>
      </c>
      <c r="E144" s="31" t="s">
        <v>42</v>
      </c>
      <c r="F144" s="30">
        <v>0</v>
      </c>
    </row>
    <row r="145" spans="1:6" s="2" customFormat="1" ht="15" customHeight="1" x14ac:dyDescent="0.2">
      <c r="A145" s="50" t="s">
        <v>115</v>
      </c>
      <c r="B145" s="32" t="s">
        <v>15</v>
      </c>
      <c r="C145" s="32" t="s">
        <v>12</v>
      </c>
      <c r="D145" s="32" t="s">
        <v>164</v>
      </c>
      <c r="E145" s="31"/>
      <c r="F145" s="30">
        <f>F146</f>
        <v>50000</v>
      </c>
    </row>
    <row r="146" spans="1:6" s="2" customFormat="1" ht="15" customHeight="1" x14ac:dyDescent="0.2">
      <c r="A146" s="50" t="s">
        <v>43</v>
      </c>
      <c r="B146" s="32" t="s">
        <v>15</v>
      </c>
      <c r="C146" s="32" t="s">
        <v>12</v>
      </c>
      <c r="D146" s="32" t="s">
        <v>164</v>
      </c>
      <c r="E146" s="31" t="s">
        <v>42</v>
      </c>
      <c r="F146" s="30">
        <v>50000</v>
      </c>
    </row>
    <row r="147" spans="1:6" s="2" customFormat="1" ht="18" hidden="1" customHeight="1" x14ac:dyDescent="0.2">
      <c r="A147" s="67" t="s">
        <v>59</v>
      </c>
      <c r="B147" s="55" t="s">
        <v>15</v>
      </c>
      <c r="C147" s="55" t="s">
        <v>15</v>
      </c>
      <c r="D147" s="32"/>
      <c r="E147" s="44"/>
      <c r="F147" s="28">
        <f>F148</f>
        <v>0</v>
      </c>
    </row>
    <row r="148" spans="1:6" s="2" customFormat="1" ht="24.75" hidden="1" customHeight="1" x14ac:dyDescent="0.2">
      <c r="A148" s="66" t="s">
        <v>127</v>
      </c>
      <c r="B148" s="55" t="s">
        <v>15</v>
      </c>
      <c r="C148" s="55" t="s">
        <v>15</v>
      </c>
      <c r="D148" s="32" t="s">
        <v>125</v>
      </c>
      <c r="E148" s="55"/>
      <c r="F148" s="72">
        <f>F149</f>
        <v>0</v>
      </c>
    </row>
    <row r="149" spans="1:6" s="2" customFormat="1" ht="15.75" hidden="1" customHeight="1" x14ac:dyDescent="0.2">
      <c r="A149" s="66" t="s">
        <v>50</v>
      </c>
      <c r="B149" s="55" t="s">
        <v>15</v>
      </c>
      <c r="C149" s="55" t="s">
        <v>15</v>
      </c>
      <c r="D149" s="32" t="s">
        <v>125</v>
      </c>
      <c r="E149" s="55" t="s">
        <v>42</v>
      </c>
      <c r="F149" s="72">
        <v>0</v>
      </c>
    </row>
    <row r="150" spans="1:6" s="2" customFormat="1" ht="22.5" hidden="1" customHeight="1" x14ac:dyDescent="0.2">
      <c r="A150" s="61" t="s">
        <v>96</v>
      </c>
      <c r="B150" s="32" t="s">
        <v>15</v>
      </c>
      <c r="C150" s="32" t="s">
        <v>15</v>
      </c>
      <c r="D150" s="32" t="s">
        <v>99</v>
      </c>
      <c r="E150" s="31"/>
      <c r="F150" s="30">
        <f>F153+F151</f>
        <v>0</v>
      </c>
    </row>
    <row r="151" spans="1:6" s="2" customFormat="1" ht="18.75" hidden="1" customHeight="1" x14ac:dyDescent="0.2">
      <c r="A151" s="59" t="s">
        <v>97</v>
      </c>
      <c r="B151" s="32" t="s">
        <v>15</v>
      </c>
      <c r="C151" s="32" t="s">
        <v>15</v>
      </c>
      <c r="D151" s="32" t="s">
        <v>100</v>
      </c>
      <c r="E151" s="31"/>
      <c r="F151" s="30">
        <f>F152</f>
        <v>0</v>
      </c>
    </row>
    <row r="152" spans="1:6" s="2" customFormat="1" ht="18.75" hidden="1" customHeight="1" x14ac:dyDescent="0.2">
      <c r="A152" s="66" t="s">
        <v>116</v>
      </c>
      <c r="B152" s="32" t="s">
        <v>15</v>
      </c>
      <c r="C152" s="32" t="s">
        <v>15</v>
      </c>
      <c r="D152" s="32" t="s">
        <v>100</v>
      </c>
      <c r="E152" s="31" t="s">
        <v>62</v>
      </c>
      <c r="F152" s="30"/>
    </row>
    <row r="153" spans="1:6" s="2" customFormat="1" ht="21.75" hidden="1" customHeight="1" x14ac:dyDescent="0.2">
      <c r="A153" s="59" t="s">
        <v>98</v>
      </c>
      <c r="B153" s="32" t="s">
        <v>15</v>
      </c>
      <c r="C153" s="32" t="s">
        <v>15</v>
      </c>
      <c r="D153" s="32" t="s">
        <v>101</v>
      </c>
      <c r="E153" s="31"/>
      <c r="F153" s="30">
        <f>F154</f>
        <v>0</v>
      </c>
    </row>
    <row r="154" spans="1:6" s="2" customFormat="1" ht="12.75" hidden="1" customHeight="1" x14ac:dyDescent="0.2">
      <c r="A154" s="66" t="s">
        <v>116</v>
      </c>
      <c r="B154" s="32" t="s">
        <v>15</v>
      </c>
      <c r="C154" s="32" t="s">
        <v>15</v>
      </c>
      <c r="D154" s="32" t="s">
        <v>101</v>
      </c>
      <c r="E154" s="31" t="s">
        <v>62</v>
      </c>
      <c r="F154" s="30"/>
    </row>
    <row r="155" spans="1:6" s="2" customFormat="1" ht="12.75" hidden="1" customHeight="1" x14ac:dyDescent="0.2">
      <c r="A155" s="76" t="s">
        <v>166</v>
      </c>
      <c r="B155" s="32" t="s">
        <v>15</v>
      </c>
      <c r="C155" s="32" t="s">
        <v>12</v>
      </c>
      <c r="D155" s="32" t="s">
        <v>165</v>
      </c>
      <c r="E155" s="31"/>
      <c r="F155" s="30">
        <f>F156</f>
        <v>0</v>
      </c>
    </row>
    <row r="156" spans="1:6" s="2" customFormat="1" ht="22.5" hidden="1" customHeight="1" x14ac:dyDescent="0.2">
      <c r="A156" s="76" t="s">
        <v>146</v>
      </c>
      <c r="B156" s="32" t="s">
        <v>15</v>
      </c>
      <c r="C156" s="32" t="s">
        <v>12</v>
      </c>
      <c r="D156" s="32" t="s">
        <v>165</v>
      </c>
      <c r="E156" s="31" t="s">
        <v>42</v>
      </c>
      <c r="F156" s="33">
        <v>0</v>
      </c>
    </row>
    <row r="157" spans="1:6" s="2" customFormat="1" ht="12.75" hidden="1" customHeight="1" x14ac:dyDescent="0.2">
      <c r="A157" s="78" t="s">
        <v>175</v>
      </c>
      <c r="B157" s="57" t="s">
        <v>173</v>
      </c>
      <c r="C157" s="57" t="s">
        <v>15</v>
      </c>
      <c r="D157" s="57"/>
      <c r="E157" s="45"/>
      <c r="F157" s="46">
        <f>F158</f>
        <v>276000</v>
      </c>
    </row>
    <row r="158" spans="1:6" s="2" customFormat="1" ht="27.75" hidden="1" customHeight="1" x14ac:dyDescent="0.2">
      <c r="A158" s="77" t="s">
        <v>176</v>
      </c>
      <c r="B158" s="32" t="s">
        <v>173</v>
      </c>
      <c r="C158" s="32" t="s">
        <v>15</v>
      </c>
      <c r="D158" s="32" t="s">
        <v>174</v>
      </c>
      <c r="E158" s="31"/>
      <c r="F158" s="33">
        <f>F159</f>
        <v>276000</v>
      </c>
    </row>
    <row r="159" spans="1:6" s="2" customFormat="1" ht="27.75" hidden="1" customHeight="1" x14ac:dyDescent="0.2">
      <c r="A159" s="76" t="s">
        <v>146</v>
      </c>
      <c r="B159" s="32" t="s">
        <v>173</v>
      </c>
      <c r="C159" s="32" t="s">
        <v>15</v>
      </c>
      <c r="D159" s="32" t="s">
        <v>174</v>
      </c>
      <c r="E159" s="31" t="s">
        <v>42</v>
      </c>
      <c r="F159" s="33">
        <v>276000</v>
      </c>
    </row>
    <row r="160" spans="1:6" s="2" customFormat="1" ht="39" hidden="1" customHeight="1" x14ac:dyDescent="0.2">
      <c r="A160" s="64" t="s">
        <v>19</v>
      </c>
      <c r="B160" s="57" t="s">
        <v>21</v>
      </c>
      <c r="C160" s="57" t="s">
        <v>8</v>
      </c>
      <c r="D160" s="57"/>
      <c r="E160" s="45"/>
      <c r="F160" s="46">
        <f>F161+F168+F172</f>
        <v>0</v>
      </c>
    </row>
    <row r="161" spans="1:6" s="2" customFormat="1" ht="27.75" hidden="1" customHeight="1" x14ac:dyDescent="0.2">
      <c r="A161" s="58" t="s">
        <v>20</v>
      </c>
      <c r="B161" s="55" t="s">
        <v>21</v>
      </c>
      <c r="C161" s="55" t="s">
        <v>7</v>
      </c>
      <c r="D161" s="32"/>
      <c r="E161" s="44"/>
      <c r="F161" s="28">
        <f>F166</f>
        <v>0</v>
      </c>
    </row>
    <row r="162" spans="1:6" s="2" customFormat="1" ht="14.25" customHeight="1" x14ac:dyDescent="0.2">
      <c r="A162" s="100" t="s">
        <v>175</v>
      </c>
      <c r="B162" s="55" t="s">
        <v>173</v>
      </c>
      <c r="C162" s="55" t="s">
        <v>15</v>
      </c>
      <c r="D162" s="32"/>
      <c r="E162" s="44"/>
      <c r="F162" s="35">
        <f>F163</f>
        <v>0</v>
      </c>
    </row>
    <row r="163" spans="1:6" s="2" customFormat="1" ht="15" customHeight="1" x14ac:dyDescent="0.2">
      <c r="A163" s="96" t="s">
        <v>176</v>
      </c>
      <c r="B163" s="55" t="s">
        <v>173</v>
      </c>
      <c r="C163" s="55" t="s">
        <v>15</v>
      </c>
      <c r="D163" s="32" t="s">
        <v>177</v>
      </c>
      <c r="E163" s="44"/>
      <c r="F163" s="72">
        <f>F164</f>
        <v>0</v>
      </c>
    </row>
    <row r="164" spans="1:6" s="2" customFormat="1" ht="20.25" customHeight="1" x14ac:dyDescent="0.2">
      <c r="A164" s="50" t="s">
        <v>43</v>
      </c>
      <c r="B164" s="55" t="s">
        <v>173</v>
      </c>
      <c r="C164" s="55" t="s">
        <v>15</v>
      </c>
      <c r="D164" s="32" t="s">
        <v>177</v>
      </c>
      <c r="E164" s="55" t="s">
        <v>42</v>
      </c>
      <c r="F164" s="72">
        <v>0</v>
      </c>
    </row>
    <row r="165" spans="1:6" s="2" customFormat="1" ht="25.5" hidden="1" customHeight="1" x14ac:dyDescent="0.2">
      <c r="A165" s="61" t="s">
        <v>81</v>
      </c>
      <c r="B165" s="55" t="s">
        <v>21</v>
      </c>
      <c r="C165" s="55" t="s">
        <v>7</v>
      </c>
      <c r="D165" s="32" t="s">
        <v>137</v>
      </c>
      <c r="E165" s="44"/>
      <c r="F165" s="28">
        <f>F166</f>
        <v>0</v>
      </c>
    </row>
    <row r="166" spans="1:6" s="2" customFormat="1" ht="23.25" hidden="1" customHeight="1" x14ac:dyDescent="0.2">
      <c r="A166" s="59" t="s">
        <v>102</v>
      </c>
      <c r="B166" s="32" t="s">
        <v>21</v>
      </c>
      <c r="C166" s="32" t="s">
        <v>7</v>
      </c>
      <c r="D166" s="32" t="s">
        <v>167</v>
      </c>
      <c r="E166" s="31"/>
      <c r="F166" s="30">
        <f>F167</f>
        <v>0</v>
      </c>
    </row>
    <row r="167" spans="1:6" s="2" customFormat="1" ht="22.5" hidden="1" x14ac:dyDescent="0.2">
      <c r="A167" s="50" t="s">
        <v>43</v>
      </c>
      <c r="B167" s="32" t="s">
        <v>21</v>
      </c>
      <c r="C167" s="32" t="s">
        <v>7</v>
      </c>
      <c r="D167" s="32" t="s">
        <v>167</v>
      </c>
      <c r="E167" s="31" t="s">
        <v>42</v>
      </c>
      <c r="F167" s="30">
        <v>0</v>
      </c>
    </row>
    <row r="168" spans="1:6" s="2" customFormat="1" hidden="1" x14ac:dyDescent="0.2">
      <c r="A168" s="58" t="s">
        <v>22</v>
      </c>
      <c r="B168" s="55" t="s">
        <v>21</v>
      </c>
      <c r="C168" s="55" t="s">
        <v>10</v>
      </c>
      <c r="D168" s="32"/>
      <c r="E168" s="31"/>
      <c r="F168" s="73">
        <f t="shared" ref="F168:F170" si="0">F169</f>
        <v>0</v>
      </c>
    </row>
    <row r="169" spans="1:6" s="2" customFormat="1" hidden="1" x14ac:dyDescent="0.2">
      <c r="A169" s="61" t="s">
        <v>81</v>
      </c>
      <c r="B169" s="55" t="s">
        <v>21</v>
      </c>
      <c r="C169" s="55" t="s">
        <v>10</v>
      </c>
      <c r="D169" s="32" t="s">
        <v>137</v>
      </c>
      <c r="E169" s="44"/>
      <c r="F169" s="72">
        <f>F170</f>
        <v>0</v>
      </c>
    </row>
    <row r="170" spans="1:6" s="2" customFormat="1" hidden="1" x14ac:dyDescent="0.2">
      <c r="A170" s="59" t="s">
        <v>102</v>
      </c>
      <c r="B170" s="32" t="s">
        <v>21</v>
      </c>
      <c r="C170" s="32" t="s">
        <v>10</v>
      </c>
      <c r="D170" s="32" t="s">
        <v>167</v>
      </c>
      <c r="E170" s="31"/>
      <c r="F170" s="30">
        <f t="shared" si="0"/>
        <v>0</v>
      </c>
    </row>
    <row r="171" spans="1:6" s="2" customFormat="1" ht="22.5" hidden="1" x14ac:dyDescent="0.2">
      <c r="A171" s="50" t="s">
        <v>43</v>
      </c>
      <c r="B171" s="32" t="s">
        <v>21</v>
      </c>
      <c r="C171" s="32" t="s">
        <v>10</v>
      </c>
      <c r="D171" s="32" t="s">
        <v>167</v>
      </c>
      <c r="E171" s="31" t="s">
        <v>42</v>
      </c>
      <c r="F171" s="30">
        <v>0</v>
      </c>
    </row>
    <row r="172" spans="1:6" s="2" customFormat="1" hidden="1" x14ac:dyDescent="0.2">
      <c r="A172" s="58" t="s">
        <v>106</v>
      </c>
      <c r="B172" s="32" t="s">
        <v>21</v>
      </c>
      <c r="C172" s="32" t="s">
        <v>21</v>
      </c>
      <c r="D172" s="32"/>
      <c r="E172" s="31"/>
      <c r="F172" s="30">
        <f>F173</f>
        <v>0</v>
      </c>
    </row>
    <row r="173" spans="1:6" s="2" customFormat="1" hidden="1" x14ac:dyDescent="0.2">
      <c r="A173" s="36" t="s">
        <v>104</v>
      </c>
      <c r="B173" s="32" t="s">
        <v>21</v>
      </c>
      <c r="C173" s="32" t="s">
        <v>21</v>
      </c>
      <c r="D173" s="68" t="s">
        <v>168</v>
      </c>
      <c r="E173" s="31"/>
      <c r="F173" s="30">
        <f>F174</f>
        <v>0</v>
      </c>
    </row>
    <row r="174" spans="1:6" s="2" customFormat="1" ht="22.5" hidden="1" x14ac:dyDescent="0.2">
      <c r="A174" s="50" t="s">
        <v>105</v>
      </c>
      <c r="B174" s="32" t="s">
        <v>21</v>
      </c>
      <c r="C174" s="32" t="s">
        <v>21</v>
      </c>
      <c r="D174" s="68" t="s">
        <v>168</v>
      </c>
      <c r="E174" s="31" t="s">
        <v>42</v>
      </c>
      <c r="F174" s="30">
        <v>0</v>
      </c>
    </row>
    <row r="175" spans="1:6" s="2" customFormat="1" hidden="1" x14ac:dyDescent="0.2">
      <c r="A175" s="69" t="s">
        <v>117</v>
      </c>
      <c r="B175" s="32" t="s">
        <v>21</v>
      </c>
      <c r="C175" s="32" t="s">
        <v>23</v>
      </c>
      <c r="D175" s="68"/>
      <c r="E175" s="31"/>
      <c r="F175" s="30">
        <f>F176</f>
        <v>0</v>
      </c>
    </row>
    <row r="176" spans="1:6" s="2" customFormat="1" ht="16.5" hidden="1" customHeight="1" x14ac:dyDescent="0.2">
      <c r="A176" s="59" t="s">
        <v>102</v>
      </c>
      <c r="B176" s="32" t="s">
        <v>21</v>
      </c>
      <c r="C176" s="32" t="s">
        <v>23</v>
      </c>
      <c r="D176" s="32" t="s">
        <v>167</v>
      </c>
      <c r="E176" s="31"/>
      <c r="F176" s="30">
        <f>F177</f>
        <v>0</v>
      </c>
    </row>
    <row r="177" spans="1:6" s="2" customFormat="1" ht="22.5" hidden="1" x14ac:dyDescent="0.2">
      <c r="A177" s="50" t="s">
        <v>105</v>
      </c>
      <c r="B177" s="32" t="s">
        <v>21</v>
      </c>
      <c r="C177" s="32" t="s">
        <v>23</v>
      </c>
      <c r="D177" s="32" t="s">
        <v>167</v>
      </c>
      <c r="E177" s="31" t="s">
        <v>42</v>
      </c>
      <c r="F177" s="30">
        <v>0</v>
      </c>
    </row>
    <row r="178" spans="1:6" s="2" customFormat="1" hidden="1" x14ac:dyDescent="0.2">
      <c r="A178" s="64" t="s">
        <v>38</v>
      </c>
      <c r="B178" s="57" t="s">
        <v>18</v>
      </c>
      <c r="C178" s="57" t="s">
        <v>8</v>
      </c>
      <c r="D178" s="57"/>
      <c r="E178" s="45"/>
      <c r="F178" s="46">
        <f t="shared" ref="F178:F180" si="1">F179</f>
        <v>0</v>
      </c>
    </row>
    <row r="179" spans="1:6" s="2" customFormat="1" hidden="1" x14ac:dyDescent="0.2">
      <c r="A179" s="58" t="s">
        <v>107</v>
      </c>
      <c r="B179" s="55" t="s">
        <v>18</v>
      </c>
      <c r="C179" s="55" t="s">
        <v>14</v>
      </c>
      <c r="D179" s="32"/>
      <c r="E179" s="44"/>
      <c r="F179" s="72">
        <f t="shared" si="1"/>
        <v>0</v>
      </c>
    </row>
    <row r="180" spans="1:6" s="2" customFormat="1" hidden="1" x14ac:dyDescent="0.2">
      <c r="A180" s="59" t="s">
        <v>102</v>
      </c>
      <c r="B180" s="32" t="s">
        <v>18</v>
      </c>
      <c r="C180" s="32" t="s">
        <v>14</v>
      </c>
      <c r="D180" s="32" t="s">
        <v>167</v>
      </c>
      <c r="E180" s="31"/>
      <c r="F180" s="30">
        <f t="shared" si="1"/>
        <v>0</v>
      </c>
    </row>
    <row r="181" spans="1:6" s="2" customFormat="1" ht="22.5" hidden="1" x14ac:dyDescent="0.2">
      <c r="A181" s="50" t="s">
        <v>43</v>
      </c>
      <c r="B181" s="32" t="s">
        <v>18</v>
      </c>
      <c r="C181" s="32" t="s">
        <v>14</v>
      </c>
      <c r="D181" s="32" t="s">
        <v>167</v>
      </c>
      <c r="E181" s="31" t="s">
        <v>42</v>
      </c>
      <c r="F181" s="30">
        <v>0</v>
      </c>
    </row>
    <row r="182" spans="1:6" s="2" customFormat="1" hidden="1" x14ac:dyDescent="0.2">
      <c r="A182" s="60" t="s">
        <v>29</v>
      </c>
      <c r="B182" s="57" t="s">
        <v>23</v>
      </c>
      <c r="C182" s="57" t="s">
        <v>8</v>
      </c>
      <c r="D182" s="57"/>
      <c r="E182" s="26"/>
      <c r="F182" s="46">
        <f t="shared" ref="F182:F184" si="2">F183</f>
        <v>0</v>
      </c>
    </row>
    <row r="183" spans="1:6" s="2" customFormat="1" hidden="1" x14ac:dyDescent="0.2">
      <c r="A183" s="58" t="s">
        <v>111</v>
      </c>
      <c r="B183" s="55" t="s">
        <v>23</v>
      </c>
      <c r="C183" s="55" t="s">
        <v>23</v>
      </c>
      <c r="D183" s="32"/>
      <c r="E183" s="27"/>
      <c r="F183" s="72">
        <f>F184</f>
        <v>0</v>
      </c>
    </row>
    <row r="184" spans="1:6" s="2" customFormat="1" hidden="1" x14ac:dyDescent="0.2">
      <c r="A184" s="61" t="s">
        <v>81</v>
      </c>
      <c r="B184" s="32" t="s">
        <v>23</v>
      </c>
      <c r="C184" s="32" t="s">
        <v>23</v>
      </c>
      <c r="D184" s="32" t="s">
        <v>137</v>
      </c>
      <c r="E184" s="31"/>
      <c r="F184" s="30">
        <f t="shared" si="2"/>
        <v>0</v>
      </c>
    </row>
    <row r="185" spans="1:6" s="2" customFormat="1" hidden="1" x14ac:dyDescent="0.2">
      <c r="A185" s="59" t="s">
        <v>102</v>
      </c>
      <c r="B185" s="32" t="s">
        <v>23</v>
      </c>
      <c r="C185" s="32" t="s">
        <v>23</v>
      </c>
      <c r="D185" s="32" t="s">
        <v>167</v>
      </c>
      <c r="E185" s="31"/>
      <c r="F185" s="30">
        <f>F186</f>
        <v>0</v>
      </c>
    </row>
    <row r="186" spans="1:6" s="2" customFormat="1" ht="22.5" hidden="1" x14ac:dyDescent="0.2">
      <c r="A186" s="50" t="s">
        <v>43</v>
      </c>
      <c r="B186" s="32" t="s">
        <v>23</v>
      </c>
      <c r="C186" s="32" t="s">
        <v>23</v>
      </c>
      <c r="D186" s="32" t="s">
        <v>167</v>
      </c>
      <c r="E186" s="31" t="s">
        <v>42</v>
      </c>
      <c r="F186" s="30"/>
    </row>
    <row r="187" spans="1:6" s="2" customFormat="1" x14ac:dyDescent="0.2">
      <c r="A187" s="74" t="s">
        <v>120</v>
      </c>
      <c r="B187" s="32" t="s">
        <v>25</v>
      </c>
      <c r="C187" s="32" t="s">
        <v>12</v>
      </c>
      <c r="D187" s="32" t="s">
        <v>137</v>
      </c>
      <c r="E187" s="32"/>
      <c r="F187" s="73">
        <f>F188</f>
        <v>74088</v>
      </c>
    </row>
    <row r="188" spans="1:6" s="2" customFormat="1" ht="33.75" x14ac:dyDescent="0.2">
      <c r="A188" s="74" t="s">
        <v>128</v>
      </c>
      <c r="B188" s="32" t="s">
        <v>25</v>
      </c>
      <c r="C188" s="32" t="s">
        <v>12</v>
      </c>
      <c r="D188" s="32" t="s">
        <v>169</v>
      </c>
      <c r="E188" s="32"/>
      <c r="F188" s="33">
        <f>F189</f>
        <v>74088</v>
      </c>
    </row>
    <row r="189" spans="1:6" s="2" customFormat="1" x14ac:dyDescent="0.2">
      <c r="A189" s="96" t="s">
        <v>183</v>
      </c>
      <c r="B189" s="32" t="s">
        <v>25</v>
      </c>
      <c r="C189" s="32" t="s">
        <v>12</v>
      </c>
      <c r="D189" s="32" t="s">
        <v>169</v>
      </c>
      <c r="E189" s="32" t="s">
        <v>182</v>
      </c>
      <c r="F189" s="33">
        <v>74088</v>
      </c>
    </row>
    <row r="190" spans="1:6" s="2" customFormat="1" x14ac:dyDescent="0.2">
      <c r="A190" s="60" t="s">
        <v>24</v>
      </c>
      <c r="B190" s="57" t="s">
        <v>26</v>
      </c>
      <c r="C190" s="57" t="s">
        <v>8</v>
      </c>
      <c r="D190" s="32"/>
      <c r="E190" s="26"/>
      <c r="F190" s="46">
        <f t="shared" ref="F190:F192" si="3">F191</f>
        <v>20000</v>
      </c>
    </row>
    <row r="191" spans="1:6" s="2" customFormat="1" x14ac:dyDescent="0.2">
      <c r="A191" s="58" t="s">
        <v>33</v>
      </c>
      <c r="B191" s="55" t="s">
        <v>26</v>
      </c>
      <c r="C191" s="55" t="s">
        <v>10</v>
      </c>
      <c r="D191" s="32"/>
      <c r="E191" s="27"/>
      <c r="F191" s="72">
        <f t="shared" si="3"/>
        <v>20000</v>
      </c>
    </row>
    <row r="192" spans="1:6" s="2" customFormat="1" x14ac:dyDescent="0.2">
      <c r="A192" s="61" t="s">
        <v>81</v>
      </c>
      <c r="B192" s="32" t="s">
        <v>26</v>
      </c>
      <c r="C192" s="32" t="s">
        <v>10</v>
      </c>
      <c r="D192" s="32" t="s">
        <v>137</v>
      </c>
      <c r="E192" s="29"/>
      <c r="F192" s="30">
        <f t="shared" si="3"/>
        <v>20000</v>
      </c>
    </row>
    <row r="193" spans="1:8" s="2" customFormat="1" x14ac:dyDescent="0.2">
      <c r="A193" s="59" t="s">
        <v>112</v>
      </c>
      <c r="B193" s="32" t="s">
        <v>26</v>
      </c>
      <c r="C193" s="32" t="s">
        <v>10</v>
      </c>
      <c r="D193" s="32" t="s">
        <v>170</v>
      </c>
      <c r="E193" s="29"/>
      <c r="F193" s="30">
        <f>F194+F195</f>
        <v>20000</v>
      </c>
    </row>
    <row r="194" spans="1:8" s="2" customFormat="1" ht="0.75" customHeight="1" x14ac:dyDescent="0.2">
      <c r="A194" s="59" t="s">
        <v>129</v>
      </c>
      <c r="B194" s="32" t="s">
        <v>26</v>
      </c>
      <c r="C194" s="32" t="s">
        <v>10</v>
      </c>
      <c r="D194" s="32" t="s">
        <v>170</v>
      </c>
      <c r="E194" s="29" t="s">
        <v>130</v>
      </c>
      <c r="F194" s="30">
        <v>0</v>
      </c>
    </row>
    <row r="195" spans="1:8" s="2" customFormat="1" ht="13.5" customHeight="1" x14ac:dyDescent="0.2">
      <c r="A195" s="50" t="s">
        <v>119</v>
      </c>
      <c r="B195" s="32" t="s">
        <v>26</v>
      </c>
      <c r="C195" s="32" t="s">
        <v>10</v>
      </c>
      <c r="D195" s="32" t="s">
        <v>170</v>
      </c>
      <c r="E195" s="29" t="s">
        <v>42</v>
      </c>
      <c r="F195" s="30">
        <v>20000</v>
      </c>
    </row>
    <row r="196" spans="1:8" s="2" customFormat="1" x14ac:dyDescent="0.2">
      <c r="A196" s="70" t="s">
        <v>2</v>
      </c>
      <c r="B196" s="32"/>
      <c r="C196" s="32"/>
      <c r="D196" s="32"/>
      <c r="E196" s="29"/>
      <c r="F196" s="40">
        <f>F6+F61+F68+F83+F100+F162+F165+F178+F182+F187+F190</f>
        <v>17279672</v>
      </c>
    </row>
    <row r="197" spans="1:8" s="2" customFormat="1" ht="12.75" customHeight="1" x14ac:dyDescent="0.2">
      <c r="A197" s="79"/>
      <c r="B197" s="80"/>
      <c r="C197" s="80"/>
      <c r="D197" s="80"/>
      <c r="E197" s="81"/>
      <c r="F197" s="82"/>
    </row>
    <row r="198" spans="1:8" s="2" customFormat="1" ht="22.5" customHeight="1" x14ac:dyDescent="0.2">
      <c r="A198" s="83"/>
      <c r="B198" s="84"/>
      <c r="C198" s="84"/>
      <c r="D198" s="84"/>
      <c r="E198" s="84"/>
      <c r="F198" s="85"/>
    </row>
    <row r="199" spans="1:8" s="2" customFormat="1" x14ac:dyDescent="0.2">
      <c r="A199" s="86"/>
      <c r="B199" s="84"/>
      <c r="C199" s="84"/>
      <c r="D199" s="84"/>
      <c r="E199" s="87"/>
      <c r="F199" s="85"/>
    </row>
    <row r="200" spans="1:8" s="2" customFormat="1" x14ac:dyDescent="0.2">
      <c r="A200" s="88"/>
      <c r="B200" s="84"/>
      <c r="C200" s="84"/>
      <c r="D200" s="84"/>
      <c r="E200" s="87"/>
      <c r="F200" s="89"/>
    </row>
    <row r="201" spans="1:8" s="6" customFormat="1" x14ac:dyDescent="0.2">
      <c r="A201" s="90"/>
      <c r="B201" s="91"/>
      <c r="C201" s="91"/>
      <c r="D201" s="91"/>
      <c r="E201" s="92"/>
      <c r="F201" s="93"/>
      <c r="G201" s="10"/>
    </row>
    <row r="202" spans="1:8" s="6" customFormat="1" x14ac:dyDescent="0.2">
      <c r="A202" s="19"/>
      <c r="B202" s="20"/>
      <c r="C202" s="20"/>
      <c r="D202" s="20"/>
      <c r="E202" s="20"/>
      <c r="F202" s="21"/>
      <c r="G202" s="10"/>
    </row>
    <row r="203" spans="1:8" x14ac:dyDescent="0.2">
      <c r="F203" s="11"/>
      <c r="G203" s="10"/>
      <c r="H203" s="14"/>
    </row>
    <row r="204" spans="1:8" s="3" customFormat="1" x14ac:dyDescent="0.2">
      <c r="D204" s="4"/>
      <c r="F204" s="15"/>
      <c r="H204" s="13"/>
    </row>
    <row r="205" spans="1:8" s="3" customFormat="1" x14ac:dyDescent="0.2">
      <c r="F205" s="8"/>
    </row>
    <row r="206" spans="1:8" s="3" customFormat="1" x14ac:dyDescent="0.2">
      <c r="F206" s="9"/>
    </row>
    <row r="207" spans="1:8" s="3" customFormat="1" x14ac:dyDescent="0.2">
      <c r="F207" s="9"/>
    </row>
    <row r="208" spans="1:8" s="3" customFormat="1" x14ac:dyDescent="0.2">
      <c r="F208" s="5"/>
    </row>
    <row r="209" spans="2:6" s="3" customFormat="1" x14ac:dyDescent="0.2">
      <c r="F209" s="8"/>
    </row>
    <row r="210" spans="2:6" s="3" customFormat="1" x14ac:dyDescent="0.2">
      <c r="F210" s="8"/>
    </row>
    <row r="211" spans="2:6" s="3" customFormat="1" ht="14.25" x14ac:dyDescent="0.2">
      <c r="B211" s="7"/>
    </row>
    <row r="212" spans="2:6" s="3" customFormat="1" x14ac:dyDescent="0.2"/>
    <row r="213" spans="2:6" s="3" customFormat="1" x14ac:dyDescent="0.2"/>
    <row r="214" spans="2:6" s="3" customFormat="1" x14ac:dyDescent="0.2"/>
    <row r="215" spans="2:6" s="3" customFormat="1" x14ac:dyDescent="0.2"/>
    <row r="216" spans="2:6" s="3" customFormat="1" x14ac:dyDescent="0.2"/>
    <row r="217" spans="2:6" s="3" customFormat="1" x14ac:dyDescent="0.2"/>
    <row r="218" spans="2:6" s="3" customFormat="1" x14ac:dyDescent="0.2"/>
    <row r="219" spans="2:6" s="3" customFormat="1" x14ac:dyDescent="0.2"/>
    <row r="220" spans="2:6" s="3" customFormat="1" x14ac:dyDescent="0.2"/>
    <row r="221" spans="2:6" s="3" customFormat="1" x14ac:dyDescent="0.2"/>
    <row r="222" spans="2:6" s="3" customFormat="1" x14ac:dyDescent="0.2"/>
    <row r="223" spans="2:6" s="3" customFormat="1" x14ac:dyDescent="0.2"/>
    <row r="224" spans="2:6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</sheetData>
  <mergeCells count="7">
    <mergeCell ref="C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4"/>
  <sheetViews>
    <sheetView topLeftCell="A131" workbookViewId="0">
      <selection activeCell="H5" sqref="H5"/>
    </sheetView>
  </sheetViews>
  <sheetFormatPr defaultRowHeight="12.75" x14ac:dyDescent="0.2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4.85546875" customWidth="1"/>
    <col min="8" max="8" width="14.42578125" bestFit="1" customWidth="1"/>
  </cols>
  <sheetData>
    <row r="1" spans="1:16" ht="71.25" customHeight="1" x14ac:dyDescent="0.25">
      <c r="A1" s="97"/>
      <c r="B1" s="98"/>
      <c r="C1" s="102" t="s">
        <v>201</v>
      </c>
      <c r="D1" s="102"/>
      <c r="E1" s="102"/>
      <c r="F1" s="102"/>
      <c r="G1" s="102"/>
      <c r="H1" s="12"/>
    </row>
    <row r="2" spans="1:16" ht="28.5" customHeight="1" x14ac:dyDescent="0.25">
      <c r="A2" s="103" t="s">
        <v>199</v>
      </c>
      <c r="B2" s="103"/>
      <c r="C2" s="103"/>
      <c r="D2" s="103"/>
      <c r="E2" s="103"/>
      <c r="F2" s="103"/>
      <c r="G2" s="103"/>
      <c r="H2" s="12"/>
    </row>
    <row r="3" spans="1:16" ht="9" customHeight="1" x14ac:dyDescent="0.2">
      <c r="A3" s="104"/>
      <c r="B3" s="104"/>
      <c r="C3" s="104"/>
      <c r="D3" s="104"/>
      <c r="E3" s="105"/>
      <c r="F3" s="106"/>
    </row>
    <row r="4" spans="1:16" ht="27.75" customHeight="1" x14ac:dyDescent="0.2">
      <c r="A4" s="107" t="s">
        <v>0</v>
      </c>
      <c r="B4" s="107" t="s">
        <v>1</v>
      </c>
      <c r="C4" s="107"/>
      <c r="D4" s="107"/>
      <c r="E4" s="107"/>
      <c r="F4" s="111">
        <v>2025</v>
      </c>
      <c r="G4" s="111">
        <v>2026</v>
      </c>
    </row>
    <row r="5" spans="1:16" ht="61.5" customHeight="1" x14ac:dyDescent="0.2">
      <c r="A5" s="108"/>
      <c r="B5" s="24" t="s">
        <v>4</v>
      </c>
      <c r="C5" s="25" t="s">
        <v>45</v>
      </c>
      <c r="D5" s="25" t="s">
        <v>5</v>
      </c>
      <c r="E5" s="25" t="s">
        <v>6</v>
      </c>
      <c r="F5" s="111"/>
      <c r="G5" s="111"/>
    </row>
    <row r="6" spans="1:16" x14ac:dyDescent="0.2">
      <c r="A6" s="48" t="s">
        <v>3</v>
      </c>
      <c r="B6" s="26" t="s">
        <v>7</v>
      </c>
      <c r="C6" s="26" t="s">
        <v>8</v>
      </c>
      <c r="D6" s="26"/>
      <c r="E6" s="26"/>
      <c r="F6" s="46">
        <f>F7+F12+F40+F26+F30+F22+F36</f>
        <v>7009287.9400000004</v>
      </c>
      <c r="G6" s="46">
        <f>G7+G12+G40+G26+G30+G22+G36</f>
        <v>6858300.4400000004</v>
      </c>
    </row>
    <row r="7" spans="1:16" ht="22.5" x14ac:dyDescent="0.2">
      <c r="A7" s="49" t="s">
        <v>9</v>
      </c>
      <c r="B7" s="27" t="s">
        <v>7</v>
      </c>
      <c r="C7" s="27" t="s">
        <v>10</v>
      </c>
      <c r="D7" s="27"/>
      <c r="E7" s="27"/>
      <c r="F7" s="28">
        <f>F8</f>
        <v>1234657</v>
      </c>
      <c r="G7" s="28">
        <f>G8</f>
        <v>1234657</v>
      </c>
    </row>
    <row r="8" spans="1:16" x14ac:dyDescent="0.2">
      <c r="A8" s="43" t="s">
        <v>74</v>
      </c>
      <c r="B8" s="29" t="s">
        <v>7</v>
      </c>
      <c r="C8" s="29" t="s">
        <v>10</v>
      </c>
      <c r="D8" s="29" t="s">
        <v>137</v>
      </c>
      <c r="E8" s="29"/>
      <c r="F8" s="30">
        <f>F9</f>
        <v>1234657</v>
      </c>
      <c r="G8" s="30">
        <f>G9</f>
        <v>1234657</v>
      </c>
    </row>
    <row r="9" spans="1:16" x14ac:dyDescent="0.2">
      <c r="A9" s="38" t="s">
        <v>11</v>
      </c>
      <c r="B9" s="29" t="s">
        <v>7</v>
      </c>
      <c r="C9" s="29" t="s">
        <v>10</v>
      </c>
      <c r="D9" s="29" t="s">
        <v>138</v>
      </c>
      <c r="E9" s="29"/>
      <c r="F9" s="30">
        <f>F10+F11</f>
        <v>1234657</v>
      </c>
      <c r="G9" s="30">
        <f>G10+G11</f>
        <v>1234657</v>
      </c>
    </row>
    <row r="10" spans="1:16" ht="22.5" x14ac:dyDescent="0.2">
      <c r="A10" s="38" t="s">
        <v>40</v>
      </c>
      <c r="B10" s="29" t="s">
        <v>7</v>
      </c>
      <c r="C10" s="29" t="s">
        <v>10</v>
      </c>
      <c r="D10" s="29" t="s">
        <v>138</v>
      </c>
      <c r="E10" s="29" t="s">
        <v>39</v>
      </c>
      <c r="F10" s="30">
        <v>948277</v>
      </c>
      <c r="G10" s="30">
        <v>948277</v>
      </c>
    </row>
    <row r="11" spans="1:16" ht="22.5" x14ac:dyDescent="0.2">
      <c r="A11" s="38" t="s">
        <v>123</v>
      </c>
      <c r="B11" s="29" t="s">
        <v>7</v>
      </c>
      <c r="C11" s="29" t="s">
        <v>10</v>
      </c>
      <c r="D11" s="29" t="s">
        <v>138</v>
      </c>
      <c r="E11" s="29" t="s">
        <v>122</v>
      </c>
      <c r="F11" s="30">
        <v>286380</v>
      </c>
      <c r="G11" s="30">
        <v>286380</v>
      </c>
    </row>
    <row r="12" spans="1:16" x14ac:dyDescent="0.2">
      <c r="A12" s="34" t="s">
        <v>118</v>
      </c>
      <c r="B12" s="31" t="s">
        <v>7</v>
      </c>
      <c r="C12" s="31" t="s">
        <v>14</v>
      </c>
      <c r="D12" s="29"/>
      <c r="E12" s="31"/>
      <c r="F12" s="73">
        <f>F13+F22</f>
        <v>5722891.9400000004</v>
      </c>
      <c r="G12" s="73">
        <f>G13+G22</f>
        <v>5621904.4400000004</v>
      </c>
    </row>
    <row r="13" spans="1:16" ht="19.5" customHeight="1" x14ac:dyDescent="0.2">
      <c r="A13" s="43" t="s">
        <v>77</v>
      </c>
      <c r="B13" s="27" t="s">
        <v>13</v>
      </c>
      <c r="C13" s="27" t="s">
        <v>14</v>
      </c>
      <c r="D13" s="29" t="s">
        <v>139</v>
      </c>
      <c r="E13" s="27"/>
      <c r="F13" s="28">
        <f>F14+F15+F16+F17+F18+F19+F20+F21</f>
        <v>5722891.9400000004</v>
      </c>
      <c r="G13" s="28">
        <f>G14+G15+G16+G17+G18+G19+G20+G21</f>
        <v>5621904.4400000004</v>
      </c>
    </row>
    <row r="14" spans="1:16" ht="22.5" x14ac:dyDescent="0.2">
      <c r="A14" s="38" t="s">
        <v>40</v>
      </c>
      <c r="B14" s="29" t="s">
        <v>7</v>
      </c>
      <c r="C14" s="29" t="s">
        <v>14</v>
      </c>
      <c r="D14" s="29" t="s">
        <v>139</v>
      </c>
      <c r="E14" s="29" t="s">
        <v>39</v>
      </c>
      <c r="F14" s="30">
        <v>3636440</v>
      </c>
      <c r="G14" s="30">
        <v>3636440</v>
      </c>
    </row>
    <row r="15" spans="1:16" ht="22.5" x14ac:dyDescent="0.2">
      <c r="A15" s="38" t="s">
        <v>123</v>
      </c>
      <c r="B15" s="29" t="s">
        <v>7</v>
      </c>
      <c r="C15" s="29" t="s">
        <v>14</v>
      </c>
      <c r="D15" s="29" t="s">
        <v>139</v>
      </c>
      <c r="E15" s="29" t="s">
        <v>122</v>
      </c>
      <c r="F15" s="30">
        <v>1098205</v>
      </c>
      <c r="G15" s="30">
        <v>1098205</v>
      </c>
    </row>
    <row r="16" spans="1:16" s="22" customFormat="1" ht="22.5" x14ac:dyDescent="0.2">
      <c r="A16" s="50" t="s">
        <v>41</v>
      </c>
      <c r="B16" s="32" t="s">
        <v>7</v>
      </c>
      <c r="C16" s="32" t="s">
        <v>14</v>
      </c>
      <c r="D16" s="32" t="s">
        <v>139</v>
      </c>
      <c r="E16" s="32" t="s">
        <v>51</v>
      </c>
      <c r="F16" s="33">
        <v>0</v>
      </c>
      <c r="G16" s="33">
        <v>0</v>
      </c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x14ac:dyDescent="0.2">
      <c r="A17" s="50" t="s">
        <v>121</v>
      </c>
      <c r="B17" s="32" t="s">
        <v>7</v>
      </c>
      <c r="C17" s="32" t="s">
        <v>14</v>
      </c>
      <c r="D17" s="32" t="s">
        <v>139</v>
      </c>
      <c r="E17" s="32" t="s">
        <v>60</v>
      </c>
      <c r="F17" s="33">
        <v>50000</v>
      </c>
      <c r="G17" s="33">
        <v>50000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s="1" customFormat="1" ht="22.5" x14ac:dyDescent="0.2">
      <c r="A18" s="38" t="s">
        <v>43</v>
      </c>
      <c r="B18" s="31" t="s">
        <v>7</v>
      </c>
      <c r="C18" s="31" t="s">
        <v>14</v>
      </c>
      <c r="D18" s="29" t="s">
        <v>139</v>
      </c>
      <c r="E18" s="31" t="s">
        <v>42</v>
      </c>
      <c r="F18" s="30">
        <v>237168.94</v>
      </c>
      <c r="G18" s="30">
        <v>136181.44</v>
      </c>
    </row>
    <row r="19" spans="1:16" s="1" customFormat="1" x14ac:dyDescent="0.2">
      <c r="A19" s="96" t="s">
        <v>178</v>
      </c>
      <c r="B19" s="31" t="s">
        <v>7</v>
      </c>
      <c r="C19" s="31" t="s">
        <v>14</v>
      </c>
      <c r="D19" s="29" t="s">
        <v>139</v>
      </c>
      <c r="E19" s="31" t="s">
        <v>179</v>
      </c>
      <c r="F19" s="30">
        <v>686122</v>
      </c>
      <c r="G19" s="30">
        <v>686122</v>
      </c>
    </row>
    <row r="20" spans="1:16" s="1" customFormat="1" x14ac:dyDescent="0.2">
      <c r="A20" s="51" t="s">
        <v>47</v>
      </c>
      <c r="B20" s="31" t="s">
        <v>7</v>
      </c>
      <c r="C20" s="31" t="s">
        <v>14</v>
      </c>
      <c r="D20" s="29" t="s">
        <v>139</v>
      </c>
      <c r="E20" s="31" t="s">
        <v>44</v>
      </c>
      <c r="F20" s="30">
        <v>0</v>
      </c>
      <c r="G20" s="30">
        <v>0</v>
      </c>
    </row>
    <row r="21" spans="1:16" s="1" customFormat="1" x14ac:dyDescent="0.2">
      <c r="A21" s="52" t="s">
        <v>48</v>
      </c>
      <c r="B21" s="31" t="s">
        <v>7</v>
      </c>
      <c r="C21" s="31" t="s">
        <v>14</v>
      </c>
      <c r="D21" s="29" t="s">
        <v>139</v>
      </c>
      <c r="E21" s="31" t="s">
        <v>46</v>
      </c>
      <c r="F21" s="30">
        <v>14956</v>
      </c>
      <c r="G21" s="30">
        <v>14956</v>
      </c>
    </row>
    <row r="22" spans="1:16" s="1" customFormat="1" ht="0.75" customHeight="1" x14ac:dyDescent="0.2">
      <c r="A22" s="42" t="s">
        <v>78</v>
      </c>
      <c r="B22" s="29" t="s">
        <v>7</v>
      </c>
      <c r="C22" s="29" t="s">
        <v>14</v>
      </c>
      <c r="D22" s="29" t="s">
        <v>85</v>
      </c>
      <c r="E22" s="31"/>
      <c r="F22" s="30">
        <f>F23+F24+F25</f>
        <v>0</v>
      </c>
      <c r="G22" s="30">
        <f>G23+G24+G25</f>
        <v>0</v>
      </c>
    </row>
    <row r="23" spans="1:16" s="1" customFormat="1" hidden="1" x14ac:dyDescent="0.2">
      <c r="A23" s="51" t="s">
        <v>47</v>
      </c>
      <c r="B23" s="29" t="s">
        <v>7</v>
      </c>
      <c r="C23" s="29" t="s">
        <v>14</v>
      </c>
      <c r="D23" s="29" t="s">
        <v>73</v>
      </c>
      <c r="E23" s="29" t="s">
        <v>44</v>
      </c>
      <c r="F23" s="30">
        <v>0</v>
      </c>
      <c r="G23" s="30">
        <v>0</v>
      </c>
    </row>
    <row r="24" spans="1:16" s="1" customFormat="1" hidden="1" x14ac:dyDescent="0.2">
      <c r="A24" s="52" t="s">
        <v>48</v>
      </c>
      <c r="B24" s="29" t="s">
        <v>7</v>
      </c>
      <c r="C24" s="29" t="s">
        <v>14</v>
      </c>
      <c r="D24" s="29" t="s">
        <v>73</v>
      </c>
      <c r="E24" s="29" t="s">
        <v>46</v>
      </c>
      <c r="F24" s="30">
        <v>0</v>
      </c>
      <c r="G24" s="30">
        <v>0</v>
      </c>
    </row>
    <row r="25" spans="1:16" s="1" customFormat="1" hidden="1" x14ac:dyDescent="0.2">
      <c r="A25" s="66" t="s">
        <v>126</v>
      </c>
      <c r="B25" s="29" t="s">
        <v>7</v>
      </c>
      <c r="C25" s="29" t="s">
        <v>14</v>
      </c>
      <c r="D25" s="29" t="s">
        <v>73</v>
      </c>
      <c r="E25" s="29" t="s">
        <v>124</v>
      </c>
      <c r="F25" s="30">
        <v>0</v>
      </c>
      <c r="G25" s="30">
        <v>0</v>
      </c>
    </row>
    <row r="26" spans="1:16" s="1" customFormat="1" x14ac:dyDescent="0.2">
      <c r="A26" s="53" t="s">
        <v>56</v>
      </c>
      <c r="B26" s="27" t="s">
        <v>7</v>
      </c>
      <c r="C26" s="27" t="s">
        <v>21</v>
      </c>
      <c r="D26" s="29"/>
      <c r="E26" s="27"/>
      <c r="F26" s="28">
        <f>F27</f>
        <v>0</v>
      </c>
      <c r="G26" s="28">
        <f>G27</f>
        <v>0</v>
      </c>
    </row>
    <row r="27" spans="1:16" s="1" customFormat="1" ht="18.75" customHeight="1" x14ac:dyDescent="0.2">
      <c r="A27" s="39" t="s">
        <v>74</v>
      </c>
      <c r="B27" s="27" t="s">
        <v>7</v>
      </c>
      <c r="C27" s="27" t="s">
        <v>21</v>
      </c>
      <c r="D27" s="29" t="s">
        <v>137</v>
      </c>
      <c r="E27" s="27"/>
      <c r="F27" s="72">
        <f>F28+F34</f>
        <v>0</v>
      </c>
      <c r="G27" s="72">
        <f>G28+G34</f>
        <v>0</v>
      </c>
    </row>
    <row r="28" spans="1:16" s="1" customFormat="1" x14ac:dyDescent="0.2">
      <c r="A28" s="51" t="s">
        <v>55</v>
      </c>
      <c r="B28" s="29" t="s">
        <v>7</v>
      </c>
      <c r="C28" s="29" t="s">
        <v>21</v>
      </c>
      <c r="D28" s="29" t="s">
        <v>140</v>
      </c>
      <c r="E28" s="29"/>
      <c r="F28" s="30">
        <f>F29</f>
        <v>0</v>
      </c>
      <c r="G28" s="30">
        <f>G29</f>
        <v>0</v>
      </c>
    </row>
    <row r="29" spans="1:16" ht="12.75" hidden="1" customHeight="1" x14ac:dyDescent="0.2">
      <c r="A29" s="38" t="s">
        <v>58</v>
      </c>
      <c r="B29" s="29" t="s">
        <v>7</v>
      </c>
      <c r="C29" s="29" t="s">
        <v>21</v>
      </c>
      <c r="D29" s="29" t="s">
        <v>140</v>
      </c>
      <c r="E29" s="29" t="s">
        <v>51</v>
      </c>
      <c r="F29" s="30">
        <v>0</v>
      </c>
      <c r="G29" s="30">
        <v>0</v>
      </c>
    </row>
    <row r="30" spans="1:16" ht="12.75" hidden="1" customHeight="1" x14ac:dyDescent="0.2">
      <c r="A30" s="54" t="s">
        <v>90</v>
      </c>
      <c r="B30" s="27" t="s">
        <v>7</v>
      </c>
      <c r="C30" s="27" t="s">
        <v>26</v>
      </c>
      <c r="D30" s="29"/>
      <c r="E30" s="27"/>
      <c r="F30" s="28">
        <f t="shared" ref="F30:G32" si="0">F31</f>
        <v>0</v>
      </c>
      <c r="G30" s="28">
        <f t="shared" si="0"/>
        <v>0</v>
      </c>
    </row>
    <row r="31" spans="1:16" ht="12.75" hidden="1" customHeight="1" x14ac:dyDescent="0.2">
      <c r="A31" s="39" t="s">
        <v>74</v>
      </c>
      <c r="B31" s="29" t="s">
        <v>7</v>
      </c>
      <c r="C31" s="29" t="s">
        <v>26</v>
      </c>
      <c r="D31" s="29" t="s">
        <v>84</v>
      </c>
      <c r="E31" s="27"/>
      <c r="F31" s="72">
        <f t="shared" si="0"/>
        <v>0</v>
      </c>
      <c r="G31" s="72">
        <f t="shared" si="0"/>
        <v>0</v>
      </c>
    </row>
    <row r="32" spans="1:16" ht="12.75" hidden="1" customHeight="1" x14ac:dyDescent="0.2">
      <c r="A32" s="38" t="s">
        <v>36</v>
      </c>
      <c r="B32" s="29" t="s">
        <v>7</v>
      </c>
      <c r="C32" s="29" t="s">
        <v>26</v>
      </c>
      <c r="D32" s="29" t="s">
        <v>87</v>
      </c>
      <c r="E32" s="29"/>
      <c r="F32" s="30">
        <f t="shared" si="0"/>
        <v>0</v>
      </c>
      <c r="G32" s="30">
        <f t="shared" si="0"/>
        <v>0</v>
      </c>
    </row>
    <row r="33" spans="1:7" x14ac:dyDescent="0.2">
      <c r="A33" s="34" t="s">
        <v>89</v>
      </c>
      <c r="B33" s="29" t="s">
        <v>7</v>
      </c>
      <c r="C33" s="29" t="s">
        <v>26</v>
      </c>
      <c r="D33" s="29" t="s">
        <v>87</v>
      </c>
      <c r="E33" s="29" t="s">
        <v>88</v>
      </c>
      <c r="F33" s="30"/>
      <c r="G33" s="30"/>
    </row>
    <row r="34" spans="1:7" x14ac:dyDescent="0.2">
      <c r="A34" s="34" t="s">
        <v>135</v>
      </c>
      <c r="B34" s="29" t="s">
        <v>7</v>
      </c>
      <c r="C34" s="29" t="s">
        <v>21</v>
      </c>
      <c r="D34" s="29" t="s">
        <v>141</v>
      </c>
      <c r="E34" s="29"/>
      <c r="F34" s="30">
        <f>F35</f>
        <v>0</v>
      </c>
      <c r="G34" s="30">
        <f>G35</f>
        <v>0</v>
      </c>
    </row>
    <row r="35" spans="1:7" x14ac:dyDescent="0.2">
      <c r="A35" s="34" t="s">
        <v>136</v>
      </c>
      <c r="B35" s="29" t="s">
        <v>7</v>
      </c>
      <c r="C35" s="29" t="s">
        <v>21</v>
      </c>
      <c r="D35" s="29" t="s">
        <v>141</v>
      </c>
      <c r="E35" s="29" t="s">
        <v>134</v>
      </c>
      <c r="F35" s="30">
        <v>0</v>
      </c>
      <c r="G35" s="30">
        <v>0</v>
      </c>
    </row>
    <row r="36" spans="1:7" x14ac:dyDescent="0.2">
      <c r="A36" s="75" t="s">
        <v>90</v>
      </c>
      <c r="B36" s="29" t="s">
        <v>7</v>
      </c>
      <c r="C36" s="29" t="s">
        <v>26</v>
      </c>
      <c r="D36" s="29"/>
      <c r="E36" s="29"/>
      <c r="F36" s="73">
        <f>F37</f>
        <v>0</v>
      </c>
      <c r="G36" s="73">
        <f>G37</f>
        <v>0</v>
      </c>
    </row>
    <row r="37" spans="1:7" x14ac:dyDescent="0.2">
      <c r="A37" s="34" t="s">
        <v>36</v>
      </c>
      <c r="B37" s="29" t="s">
        <v>7</v>
      </c>
      <c r="C37" s="29" t="s">
        <v>26</v>
      </c>
      <c r="D37" s="29" t="s">
        <v>142</v>
      </c>
      <c r="E37" s="29"/>
      <c r="F37" s="30">
        <v>0</v>
      </c>
      <c r="G37" s="30">
        <v>0</v>
      </c>
    </row>
    <row r="38" spans="1:7" ht="12.75" hidden="1" customHeight="1" x14ac:dyDescent="0.2">
      <c r="A38" s="34" t="s">
        <v>89</v>
      </c>
      <c r="B38" s="29" t="s">
        <v>7</v>
      </c>
      <c r="C38" s="29" t="s">
        <v>26</v>
      </c>
      <c r="D38" s="29" t="s">
        <v>142</v>
      </c>
      <c r="E38" s="29" t="s">
        <v>88</v>
      </c>
      <c r="F38" s="30">
        <v>12000</v>
      </c>
      <c r="G38" s="30">
        <v>12000</v>
      </c>
    </row>
    <row r="39" spans="1:7" x14ac:dyDescent="0.2">
      <c r="A39" s="34" t="s">
        <v>89</v>
      </c>
      <c r="B39" s="29" t="s">
        <v>7</v>
      </c>
      <c r="C39" s="29" t="s">
        <v>26</v>
      </c>
      <c r="D39" s="29" t="s">
        <v>142</v>
      </c>
      <c r="E39" s="29" t="s">
        <v>88</v>
      </c>
      <c r="F39" s="30">
        <v>0</v>
      </c>
      <c r="G39" s="30">
        <v>0</v>
      </c>
    </row>
    <row r="40" spans="1:7" x14ac:dyDescent="0.2">
      <c r="A40" s="54" t="s">
        <v>16</v>
      </c>
      <c r="B40" s="27" t="s">
        <v>7</v>
      </c>
      <c r="C40" s="27" t="s">
        <v>30</v>
      </c>
      <c r="D40" s="29"/>
      <c r="E40" s="27"/>
      <c r="F40" s="35">
        <f>F41</f>
        <v>51739</v>
      </c>
      <c r="G40" s="35">
        <f>G41</f>
        <v>1739</v>
      </c>
    </row>
    <row r="41" spans="1:7" x14ac:dyDescent="0.2">
      <c r="A41" s="36" t="s">
        <v>79</v>
      </c>
      <c r="B41" s="27" t="s">
        <v>7</v>
      </c>
      <c r="C41" s="27" t="s">
        <v>30</v>
      </c>
      <c r="D41" s="29" t="s">
        <v>137</v>
      </c>
      <c r="E41" s="27"/>
      <c r="F41" s="71">
        <f>F42+F44+F47+F55+F57</f>
        <v>51739</v>
      </c>
      <c r="G41" s="71">
        <f>G42+G44+G47+G55+G57</f>
        <v>1739</v>
      </c>
    </row>
    <row r="42" spans="1:7" ht="33.75" x14ac:dyDescent="0.2">
      <c r="A42" s="50" t="s">
        <v>86</v>
      </c>
      <c r="B42" s="55" t="s">
        <v>7</v>
      </c>
      <c r="C42" s="55" t="s">
        <v>30</v>
      </c>
      <c r="D42" s="32" t="s">
        <v>143</v>
      </c>
      <c r="E42" s="27"/>
      <c r="F42" s="71">
        <f>F43</f>
        <v>0</v>
      </c>
      <c r="G42" s="71">
        <f>G43</f>
        <v>0</v>
      </c>
    </row>
    <row r="43" spans="1:7" x14ac:dyDescent="0.2">
      <c r="A43" s="50" t="s">
        <v>83</v>
      </c>
      <c r="B43" s="55" t="s">
        <v>7</v>
      </c>
      <c r="C43" s="55" t="s">
        <v>30</v>
      </c>
      <c r="D43" s="32" t="s">
        <v>143</v>
      </c>
      <c r="E43" s="27" t="s">
        <v>61</v>
      </c>
      <c r="F43" s="30">
        <v>0</v>
      </c>
      <c r="G43" s="30">
        <v>0</v>
      </c>
    </row>
    <row r="44" spans="1:7" ht="22.5" x14ac:dyDescent="0.2">
      <c r="A44" s="50" t="s">
        <v>66</v>
      </c>
      <c r="B44" s="32" t="s">
        <v>7</v>
      </c>
      <c r="C44" s="32" t="s">
        <v>30</v>
      </c>
      <c r="D44" s="32" t="s">
        <v>144</v>
      </c>
      <c r="E44" s="32"/>
      <c r="F44" s="33">
        <f>F45+F46</f>
        <v>1739</v>
      </c>
      <c r="G44" s="33">
        <f>G45+G46</f>
        <v>1739</v>
      </c>
    </row>
    <row r="45" spans="1:7" ht="0.75" customHeight="1" x14ac:dyDescent="0.2">
      <c r="A45" s="50" t="s">
        <v>50</v>
      </c>
      <c r="B45" s="32" t="s">
        <v>7</v>
      </c>
      <c r="C45" s="32" t="s">
        <v>30</v>
      </c>
      <c r="D45" s="32" t="s">
        <v>144</v>
      </c>
      <c r="E45" s="32" t="s">
        <v>49</v>
      </c>
      <c r="F45" s="33"/>
      <c r="G45" s="33"/>
    </row>
    <row r="46" spans="1:7" ht="22.5" x14ac:dyDescent="0.2">
      <c r="A46" s="50" t="s">
        <v>43</v>
      </c>
      <c r="B46" s="32" t="s">
        <v>7</v>
      </c>
      <c r="C46" s="32" t="s">
        <v>30</v>
      </c>
      <c r="D46" s="32" t="s">
        <v>144</v>
      </c>
      <c r="E46" s="32" t="s">
        <v>42</v>
      </c>
      <c r="F46" s="33">
        <v>1739</v>
      </c>
      <c r="G46" s="33">
        <v>1739</v>
      </c>
    </row>
    <row r="47" spans="1:7" x14ac:dyDescent="0.2">
      <c r="A47" s="36" t="s">
        <v>74</v>
      </c>
      <c r="B47" s="55" t="s">
        <v>7</v>
      </c>
      <c r="C47" s="55" t="s">
        <v>30</v>
      </c>
      <c r="D47" s="32" t="s">
        <v>137</v>
      </c>
      <c r="E47" s="27"/>
      <c r="F47" s="71">
        <f>F48+F52</f>
        <v>50000</v>
      </c>
      <c r="G47" s="71">
        <f>G48+G52</f>
        <v>0</v>
      </c>
    </row>
    <row r="48" spans="1:7" x14ac:dyDescent="0.2">
      <c r="A48" s="50" t="s">
        <v>75</v>
      </c>
      <c r="B48" s="55" t="s">
        <v>7</v>
      </c>
      <c r="C48" s="55" t="s">
        <v>30</v>
      </c>
      <c r="D48" s="32" t="s">
        <v>139</v>
      </c>
      <c r="E48" s="27"/>
      <c r="F48" s="72">
        <f>F49+F50+F51+F52</f>
        <v>50000</v>
      </c>
      <c r="G48" s="72">
        <f>G49+G50+G51+G52</f>
        <v>0</v>
      </c>
    </row>
    <row r="49" spans="1:7" x14ac:dyDescent="0.2">
      <c r="A49" s="50" t="s">
        <v>121</v>
      </c>
      <c r="B49" s="55" t="s">
        <v>7</v>
      </c>
      <c r="C49" s="55" t="s">
        <v>30</v>
      </c>
      <c r="D49" s="32" t="s">
        <v>139</v>
      </c>
      <c r="E49" s="32" t="s">
        <v>60</v>
      </c>
      <c r="F49" s="72">
        <v>0</v>
      </c>
      <c r="G49" s="72">
        <v>0</v>
      </c>
    </row>
    <row r="50" spans="1:7" ht="22.5" x14ac:dyDescent="0.2">
      <c r="A50" s="50" t="s">
        <v>43</v>
      </c>
      <c r="B50" s="55" t="s">
        <v>7</v>
      </c>
      <c r="C50" s="55" t="s">
        <v>30</v>
      </c>
      <c r="D50" s="32" t="s">
        <v>139</v>
      </c>
      <c r="E50" s="29" t="s">
        <v>42</v>
      </c>
      <c r="F50" s="41">
        <v>50000</v>
      </c>
      <c r="G50" s="41">
        <v>0</v>
      </c>
    </row>
    <row r="51" spans="1:7" x14ac:dyDescent="0.2">
      <c r="A51" s="96" t="s">
        <v>178</v>
      </c>
      <c r="B51" s="55" t="s">
        <v>7</v>
      </c>
      <c r="C51" s="55" t="s">
        <v>30</v>
      </c>
      <c r="D51" s="32" t="s">
        <v>139</v>
      </c>
      <c r="E51" s="29" t="s">
        <v>179</v>
      </c>
      <c r="F51" s="41">
        <v>0</v>
      </c>
      <c r="G51" s="41">
        <v>0</v>
      </c>
    </row>
    <row r="52" spans="1:7" ht="22.5" x14ac:dyDescent="0.2">
      <c r="A52" s="50" t="s">
        <v>133</v>
      </c>
      <c r="B52" s="55" t="s">
        <v>7</v>
      </c>
      <c r="C52" s="55" t="s">
        <v>30</v>
      </c>
      <c r="D52" s="32" t="s">
        <v>139</v>
      </c>
      <c r="E52" s="29" t="s">
        <v>132</v>
      </c>
      <c r="F52" s="41">
        <v>0</v>
      </c>
      <c r="G52" s="41">
        <v>0</v>
      </c>
    </row>
    <row r="53" spans="1:7" x14ac:dyDescent="0.2">
      <c r="A53" s="56" t="s">
        <v>109</v>
      </c>
      <c r="B53" s="55" t="s">
        <v>7</v>
      </c>
      <c r="C53" s="55" t="s">
        <v>30</v>
      </c>
      <c r="D53" s="32" t="s">
        <v>145</v>
      </c>
      <c r="E53" s="29"/>
      <c r="F53" s="71">
        <f>F54</f>
        <v>0</v>
      </c>
      <c r="G53" s="71">
        <f>G54</f>
        <v>0</v>
      </c>
    </row>
    <row r="54" spans="1:7" x14ac:dyDescent="0.2">
      <c r="A54" s="50" t="s">
        <v>108</v>
      </c>
      <c r="B54" s="55" t="s">
        <v>7</v>
      </c>
      <c r="C54" s="55" t="s">
        <v>30</v>
      </c>
      <c r="D54" s="32" t="s">
        <v>145</v>
      </c>
      <c r="E54" s="29" t="s">
        <v>110</v>
      </c>
      <c r="F54" s="37">
        <v>0</v>
      </c>
      <c r="G54" s="37">
        <v>0</v>
      </c>
    </row>
    <row r="55" spans="1:7" hidden="1" x14ac:dyDescent="0.2">
      <c r="A55" s="76" t="s">
        <v>188</v>
      </c>
      <c r="B55" s="55" t="s">
        <v>7</v>
      </c>
      <c r="C55" s="55" t="s">
        <v>30</v>
      </c>
      <c r="D55" s="32" t="s">
        <v>185</v>
      </c>
      <c r="E55" s="29"/>
      <c r="F55" s="37">
        <f>F56</f>
        <v>0</v>
      </c>
      <c r="G55" s="37">
        <f>G56</f>
        <v>0</v>
      </c>
    </row>
    <row r="56" spans="1:7" hidden="1" x14ac:dyDescent="0.2">
      <c r="A56" s="76" t="s">
        <v>146</v>
      </c>
      <c r="B56" s="55" t="s">
        <v>7</v>
      </c>
      <c r="C56" s="55" t="s">
        <v>30</v>
      </c>
      <c r="D56" s="32" t="s">
        <v>185</v>
      </c>
      <c r="E56" s="29" t="s">
        <v>42</v>
      </c>
      <c r="F56" s="30"/>
      <c r="G56" s="30"/>
    </row>
    <row r="57" spans="1:7" ht="22.5" hidden="1" x14ac:dyDescent="0.2">
      <c r="A57" s="50" t="s">
        <v>50</v>
      </c>
      <c r="B57" s="55" t="s">
        <v>7</v>
      </c>
      <c r="C57" s="55" t="s">
        <v>30</v>
      </c>
      <c r="D57" s="32" t="s">
        <v>191</v>
      </c>
      <c r="E57" s="29" t="s">
        <v>192</v>
      </c>
      <c r="F57" s="41"/>
      <c r="G57" s="41"/>
    </row>
    <row r="58" spans="1:7" ht="22.5" hidden="1" x14ac:dyDescent="0.2">
      <c r="A58" s="50" t="s">
        <v>43</v>
      </c>
      <c r="B58" s="55" t="s">
        <v>7</v>
      </c>
      <c r="C58" s="55" t="s">
        <v>30</v>
      </c>
      <c r="D58" s="32" t="s">
        <v>191</v>
      </c>
      <c r="E58" s="29" t="s">
        <v>42</v>
      </c>
      <c r="F58" s="41"/>
      <c r="G58" s="41"/>
    </row>
    <row r="59" spans="1:7" x14ac:dyDescent="0.2">
      <c r="A59" s="36" t="s">
        <v>31</v>
      </c>
      <c r="B59" s="57" t="s">
        <v>10</v>
      </c>
      <c r="C59" s="57" t="s">
        <v>8</v>
      </c>
      <c r="D59" s="32"/>
      <c r="E59" s="26"/>
      <c r="F59" s="46">
        <f>F60</f>
        <v>435286</v>
      </c>
      <c r="G59" s="46">
        <f>G60</f>
        <v>475680</v>
      </c>
    </row>
    <row r="60" spans="1:7" x14ac:dyDescent="0.2">
      <c r="A60" s="58" t="s">
        <v>32</v>
      </c>
      <c r="B60" s="55" t="s">
        <v>10</v>
      </c>
      <c r="C60" s="55" t="s">
        <v>12</v>
      </c>
      <c r="D60" s="32"/>
      <c r="E60" s="27"/>
      <c r="F60" s="28">
        <f>F62</f>
        <v>435286</v>
      </c>
      <c r="G60" s="28">
        <f>G62</f>
        <v>475680</v>
      </c>
    </row>
    <row r="61" spans="1:7" ht="45" x14ac:dyDescent="0.2">
      <c r="A61" s="59" t="s">
        <v>80</v>
      </c>
      <c r="B61" s="32" t="s">
        <v>10</v>
      </c>
      <c r="C61" s="32" t="s">
        <v>12</v>
      </c>
      <c r="D61" s="32" t="s">
        <v>137</v>
      </c>
      <c r="E61" s="29"/>
      <c r="F61" s="72">
        <f>F62</f>
        <v>435286</v>
      </c>
      <c r="G61" s="72">
        <f>G62</f>
        <v>475680</v>
      </c>
    </row>
    <row r="62" spans="1:7" ht="22.5" x14ac:dyDescent="0.2">
      <c r="A62" s="50" t="s">
        <v>28</v>
      </c>
      <c r="B62" s="32" t="s">
        <v>10</v>
      </c>
      <c r="C62" s="32" t="s">
        <v>12</v>
      </c>
      <c r="D62" s="32" t="s">
        <v>171</v>
      </c>
      <c r="E62" s="29"/>
      <c r="F62" s="30">
        <f>F63+F65+F64</f>
        <v>435286</v>
      </c>
      <c r="G62" s="30">
        <f>G63+G65+G64</f>
        <v>475680</v>
      </c>
    </row>
    <row r="63" spans="1:7" ht="22.5" x14ac:dyDescent="0.2">
      <c r="A63" s="50" t="s">
        <v>40</v>
      </c>
      <c r="B63" s="32" t="s">
        <v>10</v>
      </c>
      <c r="C63" s="32" t="s">
        <v>12</v>
      </c>
      <c r="D63" s="32" t="s">
        <v>171</v>
      </c>
      <c r="E63" s="29" t="s">
        <v>39</v>
      </c>
      <c r="F63" s="30">
        <v>319018</v>
      </c>
      <c r="G63" s="30">
        <v>319018</v>
      </c>
    </row>
    <row r="64" spans="1:7" ht="22.5" x14ac:dyDescent="0.2">
      <c r="A64" s="38" t="s">
        <v>123</v>
      </c>
      <c r="B64" s="32" t="s">
        <v>10</v>
      </c>
      <c r="C64" s="32" t="s">
        <v>12</v>
      </c>
      <c r="D64" s="32" t="s">
        <v>171</v>
      </c>
      <c r="E64" s="29" t="s">
        <v>122</v>
      </c>
      <c r="F64" s="30">
        <v>96344</v>
      </c>
      <c r="G64" s="30">
        <v>96344</v>
      </c>
    </row>
    <row r="65" spans="1:8" ht="22.5" x14ac:dyDescent="0.2">
      <c r="A65" s="50" t="s">
        <v>43</v>
      </c>
      <c r="B65" s="32" t="s">
        <v>10</v>
      </c>
      <c r="C65" s="32" t="s">
        <v>12</v>
      </c>
      <c r="D65" s="32" t="s">
        <v>171</v>
      </c>
      <c r="E65" s="29" t="s">
        <v>42</v>
      </c>
      <c r="F65" s="30">
        <v>19924</v>
      </c>
      <c r="G65" s="30">
        <v>60318</v>
      </c>
    </row>
    <row r="66" spans="1:8" x14ac:dyDescent="0.2">
      <c r="A66" s="36" t="s">
        <v>92</v>
      </c>
      <c r="B66" s="57" t="s">
        <v>12</v>
      </c>
      <c r="C66" s="57" t="s">
        <v>8</v>
      </c>
      <c r="D66" s="57"/>
      <c r="E66" s="26"/>
      <c r="F66" s="40">
        <f>F67+F72</f>
        <v>461808</v>
      </c>
      <c r="G66" s="40">
        <f>G67+G72</f>
        <v>461808</v>
      </c>
    </row>
    <row r="67" spans="1:8" ht="22.5" x14ac:dyDescent="0.2">
      <c r="A67" s="58" t="s">
        <v>93</v>
      </c>
      <c r="B67" s="55" t="s">
        <v>12</v>
      </c>
      <c r="C67" s="55" t="s">
        <v>23</v>
      </c>
      <c r="D67" s="32"/>
      <c r="E67" s="27"/>
      <c r="F67" s="28">
        <f>F70</f>
        <v>0</v>
      </c>
      <c r="G67" s="28">
        <f>G70</f>
        <v>0</v>
      </c>
    </row>
    <row r="68" spans="1:8" ht="33.75" hidden="1" x14ac:dyDescent="0.2">
      <c r="A68" s="50" t="s">
        <v>72</v>
      </c>
      <c r="B68" s="32" t="s">
        <v>12</v>
      </c>
      <c r="C68" s="32" t="s">
        <v>23</v>
      </c>
      <c r="D68" s="32" t="s">
        <v>172</v>
      </c>
      <c r="E68" s="32"/>
      <c r="F68" s="33"/>
      <c r="G68" s="33"/>
    </row>
    <row r="69" spans="1:8" ht="22.5" hidden="1" x14ac:dyDescent="0.2">
      <c r="A69" s="50" t="s">
        <v>43</v>
      </c>
      <c r="B69" s="32" t="s">
        <v>12</v>
      </c>
      <c r="C69" s="32" t="s">
        <v>23</v>
      </c>
      <c r="D69" s="32" t="s">
        <v>172</v>
      </c>
      <c r="E69" s="32" t="s">
        <v>42</v>
      </c>
      <c r="F69" s="33"/>
      <c r="G69" s="33"/>
    </row>
    <row r="70" spans="1:8" ht="14.25" customHeight="1" x14ac:dyDescent="0.2">
      <c r="A70" s="96" t="s">
        <v>94</v>
      </c>
      <c r="B70" s="32" t="s">
        <v>12</v>
      </c>
      <c r="C70" s="32" t="s">
        <v>23</v>
      </c>
      <c r="D70" s="32" t="s">
        <v>147</v>
      </c>
      <c r="E70" s="32"/>
      <c r="F70" s="33">
        <f>F71</f>
        <v>0</v>
      </c>
      <c r="G70" s="33">
        <f>G71</f>
        <v>0</v>
      </c>
    </row>
    <row r="71" spans="1:8" x14ac:dyDescent="0.2">
      <c r="A71" s="96" t="s">
        <v>146</v>
      </c>
      <c r="B71" s="32" t="s">
        <v>12</v>
      </c>
      <c r="C71" s="32" t="s">
        <v>23</v>
      </c>
      <c r="D71" s="32" t="s">
        <v>147</v>
      </c>
      <c r="E71" s="32" t="s">
        <v>42</v>
      </c>
      <c r="F71" s="33">
        <v>0</v>
      </c>
      <c r="G71" s="33">
        <v>0</v>
      </c>
    </row>
    <row r="72" spans="1:8" x14ac:dyDescent="0.2">
      <c r="A72" s="60" t="s">
        <v>54</v>
      </c>
      <c r="B72" s="55" t="s">
        <v>12</v>
      </c>
      <c r="C72" s="55" t="s">
        <v>25</v>
      </c>
      <c r="D72" s="32"/>
      <c r="E72" s="27"/>
      <c r="F72" s="28">
        <f>F73</f>
        <v>461808</v>
      </c>
      <c r="G72" s="28">
        <f>G73</f>
        <v>461808</v>
      </c>
    </row>
    <row r="73" spans="1:8" x14ac:dyDescent="0.2">
      <c r="A73" s="61" t="s">
        <v>81</v>
      </c>
      <c r="B73" s="32" t="s">
        <v>12</v>
      </c>
      <c r="C73" s="32" t="s">
        <v>25</v>
      </c>
      <c r="D73" s="32" t="s">
        <v>137</v>
      </c>
      <c r="E73" s="29"/>
      <c r="F73" s="30">
        <f>F77+F79</f>
        <v>461808</v>
      </c>
      <c r="G73" s="30">
        <f>G77+G79</f>
        <v>461808</v>
      </c>
    </row>
    <row r="74" spans="1:8" ht="12.75" hidden="1" customHeight="1" x14ac:dyDescent="0.2">
      <c r="A74" s="59" t="s">
        <v>94</v>
      </c>
      <c r="B74" s="32" t="s">
        <v>12</v>
      </c>
      <c r="C74" s="32" t="s">
        <v>25</v>
      </c>
      <c r="D74" s="32" t="s">
        <v>147</v>
      </c>
      <c r="E74" s="29"/>
      <c r="F74" s="30">
        <f>F75</f>
        <v>0</v>
      </c>
      <c r="G74" s="30">
        <f>G75</f>
        <v>0</v>
      </c>
    </row>
    <row r="75" spans="1:8" ht="22.5" x14ac:dyDescent="0.2">
      <c r="A75" s="50" t="s">
        <v>43</v>
      </c>
      <c r="B75" s="32" t="s">
        <v>12</v>
      </c>
      <c r="C75" s="32" t="s">
        <v>25</v>
      </c>
      <c r="D75" s="32" t="s">
        <v>147</v>
      </c>
      <c r="E75" s="29" t="s">
        <v>42</v>
      </c>
      <c r="F75" s="30">
        <v>0</v>
      </c>
      <c r="G75" s="30">
        <v>0</v>
      </c>
    </row>
    <row r="76" spans="1:8" hidden="1" x14ac:dyDescent="0.2">
      <c r="A76" s="61"/>
      <c r="B76" s="32"/>
      <c r="C76" s="32"/>
      <c r="D76" s="32"/>
      <c r="E76" s="29"/>
      <c r="F76" s="30"/>
      <c r="G76" s="30"/>
      <c r="H76" s="17"/>
    </row>
    <row r="77" spans="1:8" ht="22.5" x14ac:dyDescent="0.2">
      <c r="A77" s="59" t="s">
        <v>91</v>
      </c>
      <c r="B77" s="32" t="s">
        <v>12</v>
      </c>
      <c r="C77" s="32" t="s">
        <v>25</v>
      </c>
      <c r="D77" s="32" t="s">
        <v>148</v>
      </c>
      <c r="E77" s="29"/>
      <c r="F77" s="30">
        <f>F78</f>
        <v>0</v>
      </c>
      <c r="G77" s="30">
        <f>G78</f>
        <v>0</v>
      </c>
      <c r="H77" s="17"/>
    </row>
    <row r="78" spans="1:8" s="1" customFormat="1" ht="22.5" x14ac:dyDescent="0.2">
      <c r="A78" s="50" t="s">
        <v>43</v>
      </c>
      <c r="B78" s="32" t="s">
        <v>12</v>
      </c>
      <c r="C78" s="32" t="s">
        <v>25</v>
      </c>
      <c r="D78" s="32" t="s">
        <v>148</v>
      </c>
      <c r="E78" s="29" t="s">
        <v>42</v>
      </c>
      <c r="F78" s="30">
        <v>0</v>
      </c>
      <c r="G78" s="30">
        <v>0</v>
      </c>
    </row>
    <row r="79" spans="1:8" s="1" customFormat="1" ht="33" customHeight="1" x14ac:dyDescent="0.2">
      <c r="A79" s="50" t="s">
        <v>196</v>
      </c>
      <c r="B79" s="32" t="s">
        <v>12</v>
      </c>
      <c r="C79" s="32" t="s">
        <v>25</v>
      </c>
      <c r="D79" s="32" t="s">
        <v>197</v>
      </c>
      <c r="E79" s="29"/>
      <c r="F79" s="30">
        <f>F80</f>
        <v>461808</v>
      </c>
      <c r="G79" s="30">
        <f>G80</f>
        <v>461808</v>
      </c>
    </row>
    <row r="80" spans="1:8" s="1" customFormat="1" ht="23.25" customHeight="1" x14ac:dyDescent="0.2">
      <c r="A80" s="50" t="s">
        <v>43</v>
      </c>
      <c r="B80" s="32" t="s">
        <v>12</v>
      </c>
      <c r="C80" s="32" t="s">
        <v>25</v>
      </c>
      <c r="D80" s="32" t="s">
        <v>197</v>
      </c>
      <c r="E80" s="29" t="s">
        <v>42</v>
      </c>
      <c r="F80" s="30">
        <v>461808</v>
      </c>
      <c r="G80" s="30">
        <v>461808</v>
      </c>
    </row>
    <row r="81" spans="1:8" x14ac:dyDescent="0.2">
      <c r="A81" s="36" t="s">
        <v>17</v>
      </c>
      <c r="B81" s="57" t="s">
        <v>14</v>
      </c>
      <c r="C81" s="57" t="s">
        <v>8</v>
      </c>
      <c r="D81" s="32"/>
      <c r="E81" s="26"/>
      <c r="F81" s="46">
        <f>F82+F91</f>
        <v>1761532</v>
      </c>
      <c r="G81" s="46">
        <f>G82+G91</f>
        <v>1756532</v>
      </c>
      <c r="H81" s="17"/>
    </row>
    <row r="82" spans="1:8" s="1" customFormat="1" x14ac:dyDescent="0.2">
      <c r="A82" s="60" t="s">
        <v>37</v>
      </c>
      <c r="B82" s="55" t="s">
        <v>14</v>
      </c>
      <c r="C82" s="55" t="s">
        <v>23</v>
      </c>
      <c r="D82" s="32"/>
      <c r="E82" s="44"/>
      <c r="F82" s="28">
        <f>F87+F83</f>
        <v>1731532</v>
      </c>
      <c r="G82" s="28">
        <f>G87+G83</f>
        <v>1731532</v>
      </c>
    </row>
    <row r="83" spans="1:8" s="1" customFormat="1" x14ac:dyDescent="0.2">
      <c r="A83" s="36" t="s">
        <v>79</v>
      </c>
      <c r="B83" s="32" t="s">
        <v>14</v>
      </c>
      <c r="C83" s="32" t="s">
        <v>23</v>
      </c>
      <c r="D83" s="32" t="s">
        <v>137</v>
      </c>
      <c r="E83" s="26"/>
      <c r="F83" s="40">
        <f>F84</f>
        <v>1731532</v>
      </c>
      <c r="G83" s="40">
        <f>G84</f>
        <v>1731532</v>
      </c>
    </row>
    <row r="84" spans="1:8" s="1" customFormat="1" ht="33.75" x14ac:dyDescent="0.2">
      <c r="A84" s="50" t="s">
        <v>67</v>
      </c>
      <c r="B84" s="32" t="s">
        <v>14</v>
      </c>
      <c r="C84" s="32" t="s">
        <v>23</v>
      </c>
      <c r="D84" s="32" t="s">
        <v>149</v>
      </c>
      <c r="E84" s="31"/>
      <c r="F84" s="30">
        <f>F86</f>
        <v>1731532</v>
      </c>
      <c r="G84" s="30">
        <f>G86</f>
        <v>1731532</v>
      </c>
    </row>
    <row r="85" spans="1:8" s="1" customFormat="1" ht="22.5" x14ac:dyDescent="0.2">
      <c r="A85" s="50" t="s">
        <v>50</v>
      </c>
      <c r="B85" s="32" t="s">
        <v>14</v>
      </c>
      <c r="C85" s="32" t="s">
        <v>23</v>
      </c>
      <c r="D85" s="32" t="s">
        <v>149</v>
      </c>
      <c r="E85" s="31" t="s">
        <v>49</v>
      </c>
      <c r="F85" s="30"/>
      <c r="G85" s="30"/>
    </row>
    <row r="86" spans="1:8" s="1" customFormat="1" ht="22.5" x14ac:dyDescent="0.2">
      <c r="A86" s="50" t="s">
        <v>43</v>
      </c>
      <c r="B86" s="32" t="s">
        <v>14</v>
      </c>
      <c r="C86" s="32" t="s">
        <v>23</v>
      </c>
      <c r="D86" s="32" t="s">
        <v>149</v>
      </c>
      <c r="E86" s="31" t="s">
        <v>42</v>
      </c>
      <c r="F86" s="30">
        <v>1731532</v>
      </c>
      <c r="G86" s="30">
        <v>1731532</v>
      </c>
    </row>
    <row r="87" spans="1:8" s="1" customFormat="1" x14ac:dyDescent="0.2">
      <c r="A87" s="62" t="s">
        <v>81</v>
      </c>
      <c r="B87" s="32" t="s">
        <v>14</v>
      </c>
      <c r="C87" s="32" t="s">
        <v>23</v>
      </c>
      <c r="D87" s="32" t="s">
        <v>137</v>
      </c>
      <c r="E87" s="31"/>
      <c r="F87" s="30">
        <f>F88</f>
        <v>0</v>
      </c>
      <c r="G87" s="30">
        <f>G88</f>
        <v>0</v>
      </c>
    </row>
    <row r="88" spans="1:8" s="1" customFormat="1" ht="22.5" x14ac:dyDescent="0.2">
      <c r="A88" s="50" t="s">
        <v>95</v>
      </c>
      <c r="B88" s="32" t="s">
        <v>14</v>
      </c>
      <c r="C88" s="32" t="s">
        <v>23</v>
      </c>
      <c r="D88" s="32" t="s">
        <v>150</v>
      </c>
      <c r="E88" s="31"/>
      <c r="F88" s="30">
        <f>F90+F89</f>
        <v>0</v>
      </c>
      <c r="G88" s="30">
        <f>G90+G89</f>
        <v>0</v>
      </c>
    </row>
    <row r="89" spans="1:8" s="1" customFormat="1" ht="22.5" x14ac:dyDescent="0.2">
      <c r="A89" s="50" t="s">
        <v>50</v>
      </c>
      <c r="B89" s="32" t="s">
        <v>14</v>
      </c>
      <c r="C89" s="32" t="s">
        <v>23</v>
      </c>
      <c r="D89" s="32" t="s">
        <v>150</v>
      </c>
      <c r="E89" s="31" t="s">
        <v>49</v>
      </c>
      <c r="F89" s="30">
        <v>0</v>
      </c>
      <c r="G89" s="30">
        <v>0</v>
      </c>
    </row>
    <row r="90" spans="1:8" s="1" customFormat="1" ht="22.5" x14ac:dyDescent="0.2">
      <c r="A90" s="50" t="s">
        <v>43</v>
      </c>
      <c r="B90" s="32" t="s">
        <v>34</v>
      </c>
      <c r="C90" s="32" t="s">
        <v>23</v>
      </c>
      <c r="D90" s="32" t="s">
        <v>150</v>
      </c>
      <c r="E90" s="31" t="s">
        <v>42</v>
      </c>
      <c r="F90" s="30">
        <v>0</v>
      </c>
      <c r="G90" s="30">
        <v>0</v>
      </c>
    </row>
    <row r="91" spans="1:8" s="1" customFormat="1" x14ac:dyDescent="0.2">
      <c r="A91" s="50" t="s">
        <v>64</v>
      </c>
      <c r="B91" s="32" t="s">
        <v>14</v>
      </c>
      <c r="C91" s="32" t="s">
        <v>63</v>
      </c>
      <c r="D91" s="32"/>
      <c r="E91" s="31"/>
      <c r="F91" s="73">
        <f>F92</f>
        <v>30000</v>
      </c>
      <c r="G91" s="73">
        <f>G92</f>
        <v>25000</v>
      </c>
    </row>
    <row r="92" spans="1:8" s="1" customFormat="1" x14ac:dyDescent="0.2">
      <c r="A92" s="61" t="s">
        <v>74</v>
      </c>
      <c r="B92" s="32" t="s">
        <v>14</v>
      </c>
      <c r="C92" s="32" t="s">
        <v>63</v>
      </c>
      <c r="D92" s="32" t="s">
        <v>137</v>
      </c>
      <c r="E92" s="31"/>
      <c r="F92" s="40">
        <f>F93+F96</f>
        <v>30000</v>
      </c>
      <c r="G92" s="40">
        <f>G93+G96</f>
        <v>25000</v>
      </c>
    </row>
    <row r="93" spans="1:8" s="1" customFormat="1" x14ac:dyDescent="0.2">
      <c r="A93" s="50" t="s">
        <v>65</v>
      </c>
      <c r="B93" s="32" t="s">
        <v>14</v>
      </c>
      <c r="C93" s="32" t="s">
        <v>63</v>
      </c>
      <c r="D93" s="32" t="s">
        <v>151</v>
      </c>
      <c r="E93" s="31"/>
      <c r="F93" s="30">
        <f>F95</f>
        <v>30000</v>
      </c>
      <c r="G93" s="30">
        <f>G95</f>
        <v>25000</v>
      </c>
    </row>
    <row r="94" spans="1:8" s="1" customFormat="1" ht="0.75" customHeight="1" x14ac:dyDescent="0.2">
      <c r="A94" s="50" t="s">
        <v>43</v>
      </c>
      <c r="B94" s="32" t="s">
        <v>14</v>
      </c>
      <c r="C94" s="32" t="s">
        <v>63</v>
      </c>
      <c r="D94" s="32" t="s">
        <v>151</v>
      </c>
      <c r="E94" s="31" t="s">
        <v>42</v>
      </c>
      <c r="F94" s="30">
        <v>0</v>
      </c>
      <c r="G94" s="30">
        <v>0</v>
      </c>
    </row>
    <row r="95" spans="1:8" s="1" customFormat="1" ht="22.5" x14ac:dyDescent="0.2">
      <c r="A95" s="50" t="s">
        <v>43</v>
      </c>
      <c r="B95" s="32" t="s">
        <v>14</v>
      </c>
      <c r="C95" s="32" t="s">
        <v>63</v>
      </c>
      <c r="D95" s="32" t="s">
        <v>151</v>
      </c>
      <c r="E95" s="31" t="s">
        <v>42</v>
      </c>
      <c r="F95" s="30">
        <v>30000</v>
      </c>
      <c r="G95" s="30">
        <v>25000</v>
      </c>
    </row>
    <row r="96" spans="1:8" s="2" customFormat="1" ht="21" x14ac:dyDescent="0.2">
      <c r="A96" s="56" t="s">
        <v>103</v>
      </c>
      <c r="B96" s="32" t="s">
        <v>14</v>
      </c>
      <c r="C96" s="32" t="s">
        <v>63</v>
      </c>
      <c r="D96" s="57" t="s">
        <v>152</v>
      </c>
      <c r="E96" s="31"/>
      <c r="F96" s="30">
        <f>F97</f>
        <v>0</v>
      </c>
      <c r="G96" s="30">
        <f>G97</f>
        <v>0</v>
      </c>
      <c r="H96" s="18"/>
    </row>
    <row r="97" spans="1:7" s="2" customFormat="1" ht="22.5" x14ac:dyDescent="0.2">
      <c r="A97" s="50" t="s">
        <v>43</v>
      </c>
      <c r="B97" s="32" t="s">
        <v>14</v>
      </c>
      <c r="C97" s="32" t="s">
        <v>63</v>
      </c>
      <c r="D97" s="32" t="s">
        <v>152</v>
      </c>
      <c r="E97" s="31" t="s">
        <v>42</v>
      </c>
      <c r="F97" s="30">
        <v>0</v>
      </c>
      <c r="G97" s="30">
        <v>0</v>
      </c>
    </row>
    <row r="98" spans="1:7" s="2" customFormat="1" x14ac:dyDescent="0.2">
      <c r="A98" s="36" t="s">
        <v>27</v>
      </c>
      <c r="B98" s="57" t="s">
        <v>15</v>
      </c>
      <c r="C98" s="57" t="s">
        <v>8</v>
      </c>
      <c r="D98" s="32"/>
      <c r="E98" s="26"/>
      <c r="F98" s="94">
        <f>F99+F110+F122+F144</f>
        <v>1146818.5600000001</v>
      </c>
      <c r="G98" s="94">
        <f>G99+G110+G122+G144</f>
        <v>1146818.5600000001</v>
      </c>
    </row>
    <row r="99" spans="1:7" s="2" customFormat="1" x14ac:dyDescent="0.2">
      <c r="A99" s="58" t="s">
        <v>35</v>
      </c>
      <c r="B99" s="55" t="s">
        <v>15</v>
      </c>
      <c r="C99" s="55" t="s">
        <v>7</v>
      </c>
      <c r="D99" s="32"/>
      <c r="E99" s="27"/>
      <c r="F99" s="72">
        <f>F100+F104</f>
        <v>9775.56</v>
      </c>
      <c r="G99" s="72">
        <f>G100+G104</f>
        <v>9775.56</v>
      </c>
    </row>
    <row r="100" spans="1:7" s="2" customFormat="1" x14ac:dyDescent="0.2">
      <c r="A100" s="36" t="s">
        <v>79</v>
      </c>
      <c r="B100" s="32" t="s">
        <v>15</v>
      </c>
      <c r="C100" s="32" t="s">
        <v>7</v>
      </c>
      <c r="D100" s="32" t="s">
        <v>137</v>
      </c>
      <c r="E100" s="27"/>
      <c r="F100" s="72">
        <f>F101+F109</f>
        <v>0</v>
      </c>
      <c r="G100" s="72">
        <f>G101+G109</f>
        <v>0</v>
      </c>
    </row>
    <row r="101" spans="1:7" s="2" customFormat="1" ht="56.25" x14ac:dyDescent="0.2">
      <c r="A101" s="50" t="s">
        <v>68</v>
      </c>
      <c r="B101" s="32" t="s">
        <v>15</v>
      </c>
      <c r="C101" s="32" t="s">
        <v>7</v>
      </c>
      <c r="D101" s="32" t="s">
        <v>153</v>
      </c>
      <c r="E101" s="31"/>
      <c r="F101" s="30">
        <f>F103</f>
        <v>0</v>
      </c>
      <c r="G101" s="30">
        <f>G103</f>
        <v>0</v>
      </c>
    </row>
    <row r="102" spans="1:7" s="2" customFormat="1" ht="0.75" customHeight="1" x14ac:dyDescent="0.2">
      <c r="A102" s="50" t="s">
        <v>50</v>
      </c>
      <c r="B102" s="32" t="s">
        <v>15</v>
      </c>
      <c r="C102" s="32" t="s">
        <v>7</v>
      </c>
      <c r="D102" s="32" t="s">
        <v>153</v>
      </c>
      <c r="E102" s="31" t="s">
        <v>49</v>
      </c>
      <c r="F102" s="30"/>
      <c r="G102" s="30"/>
    </row>
    <row r="103" spans="1:7" s="2" customFormat="1" ht="22.5" x14ac:dyDescent="0.2">
      <c r="A103" s="50" t="s">
        <v>43</v>
      </c>
      <c r="B103" s="32" t="s">
        <v>15</v>
      </c>
      <c r="C103" s="32" t="s">
        <v>7</v>
      </c>
      <c r="D103" s="32" t="s">
        <v>153</v>
      </c>
      <c r="E103" s="31" t="s">
        <v>42</v>
      </c>
      <c r="F103" s="30">
        <v>0</v>
      </c>
      <c r="G103" s="30">
        <v>0</v>
      </c>
    </row>
    <row r="104" spans="1:7" s="2" customFormat="1" x14ac:dyDescent="0.2">
      <c r="A104" s="62" t="s">
        <v>81</v>
      </c>
      <c r="B104" s="32" t="s">
        <v>15</v>
      </c>
      <c r="C104" s="32" t="s">
        <v>7</v>
      </c>
      <c r="D104" s="32" t="s">
        <v>137</v>
      </c>
      <c r="E104" s="31"/>
      <c r="F104" s="30">
        <f>F106</f>
        <v>9775.56</v>
      </c>
      <c r="G104" s="30">
        <f>G106</f>
        <v>9775.56</v>
      </c>
    </row>
    <row r="105" spans="1:7" s="2" customFormat="1" x14ac:dyDescent="0.2">
      <c r="A105" s="50" t="s">
        <v>113</v>
      </c>
      <c r="B105" s="32" t="s">
        <v>15</v>
      </c>
      <c r="C105" s="32" t="s">
        <v>7</v>
      </c>
      <c r="D105" s="32" t="s">
        <v>154</v>
      </c>
      <c r="E105" s="29"/>
      <c r="F105" s="30">
        <f>F109</f>
        <v>0</v>
      </c>
      <c r="G105" s="30">
        <f>G109</f>
        <v>0</v>
      </c>
    </row>
    <row r="106" spans="1:7" s="2" customFormat="1" ht="22.5" x14ac:dyDescent="0.2">
      <c r="A106" s="50" t="s">
        <v>43</v>
      </c>
      <c r="B106" s="32" t="s">
        <v>15</v>
      </c>
      <c r="C106" s="32" t="s">
        <v>7</v>
      </c>
      <c r="D106" s="32" t="s">
        <v>154</v>
      </c>
      <c r="E106" s="29" t="s">
        <v>42</v>
      </c>
      <c r="F106" s="30">
        <v>9775.56</v>
      </c>
      <c r="G106" s="30">
        <v>9775.56</v>
      </c>
    </row>
    <row r="107" spans="1:7" s="2" customFormat="1" x14ac:dyDescent="0.2">
      <c r="A107" s="63" t="s">
        <v>57</v>
      </c>
      <c r="B107" s="55" t="s">
        <v>15</v>
      </c>
      <c r="C107" s="55" t="s">
        <v>10</v>
      </c>
      <c r="D107" s="32"/>
      <c r="E107" s="44"/>
      <c r="F107" s="46">
        <v>0</v>
      </c>
      <c r="G107" s="46">
        <v>0</v>
      </c>
    </row>
    <row r="108" spans="1:7" s="2" customFormat="1" ht="33.75" x14ac:dyDescent="0.2">
      <c r="A108" s="66" t="s">
        <v>82</v>
      </c>
      <c r="B108" s="32" t="s">
        <v>15</v>
      </c>
      <c r="C108" s="32" t="s">
        <v>10</v>
      </c>
      <c r="D108" s="32" t="s">
        <v>157</v>
      </c>
      <c r="E108" s="31"/>
      <c r="F108" s="33">
        <f>F114</f>
        <v>0</v>
      </c>
      <c r="G108" s="33">
        <f>G114</f>
        <v>0</v>
      </c>
    </row>
    <row r="109" spans="1:7" s="2" customFormat="1" ht="22.5" x14ac:dyDescent="0.2">
      <c r="A109" s="50" t="s">
        <v>43</v>
      </c>
      <c r="B109" s="32" t="s">
        <v>15</v>
      </c>
      <c r="C109" s="32" t="s">
        <v>7</v>
      </c>
      <c r="D109" s="32" t="s">
        <v>154</v>
      </c>
      <c r="E109" s="31" t="s">
        <v>42</v>
      </c>
      <c r="F109" s="33">
        <v>0</v>
      </c>
      <c r="G109" s="33">
        <v>0</v>
      </c>
    </row>
    <row r="110" spans="1:7" s="2" customFormat="1" x14ac:dyDescent="0.2">
      <c r="A110" s="36" t="s">
        <v>79</v>
      </c>
      <c r="B110" s="32" t="s">
        <v>15</v>
      </c>
      <c r="C110" s="32" t="s">
        <v>10</v>
      </c>
      <c r="D110" s="32" t="s">
        <v>137</v>
      </c>
      <c r="E110" s="44"/>
      <c r="F110" s="94">
        <f>F111+F115+F118</f>
        <v>493260</v>
      </c>
      <c r="G110" s="94">
        <f>G111+G115+G118</f>
        <v>493260</v>
      </c>
    </row>
    <row r="111" spans="1:7" s="2" customFormat="1" ht="33.75" x14ac:dyDescent="0.2">
      <c r="A111" s="96" t="s">
        <v>82</v>
      </c>
      <c r="B111" s="32" t="s">
        <v>15</v>
      </c>
      <c r="C111" s="32" t="s">
        <v>10</v>
      </c>
      <c r="D111" s="32" t="s">
        <v>156</v>
      </c>
      <c r="E111" s="31"/>
      <c r="F111" s="33">
        <f>F112+F113</f>
        <v>0</v>
      </c>
      <c r="G111" s="33">
        <f>G112+G113</f>
        <v>0</v>
      </c>
    </row>
    <row r="112" spans="1:7" s="2" customFormat="1" ht="22.5" x14ac:dyDescent="0.2">
      <c r="A112" s="96" t="s">
        <v>50</v>
      </c>
      <c r="B112" s="32" t="s">
        <v>15</v>
      </c>
      <c r="C112" s="32" t="s">
        <v>10</v>
      </c>
      <c r="D112" s="32" t="s">
        <v>156</v>
      </c>
      <c r="E112" s="31" t="s">
        <v>49</v>
      </c>
      <c r="F112" s="33">
        <v>0</v>
      </c>
      <c r="G112" s="33">
        <v>0</v>
      </c>
    </row>
    <row r="113" spans="1:7" s="2" customFormat="1" x14ac:dyDescent="0.2">
      <c r="A113" s="96" t="s">
        <v>146</v>
      </c>
      <c r="B113" s="32" t="s">
        <v>15</v>
      </c>
      <c r="C113" s="32" t="s">
        <v>10</v>
      </c>
      <c r="D113" s="32" t="s">
        <v>156</v>
      </c>
      <c r="E113" s="31" t="s">
        <v>42</v>
      </c>
      <c r="F113" s="33">
        <v>0</v>
      </c>
      <c r="G113" s="33">
        <v>0</v>
      </c>
    </row>
    <row r="114" spans="1:7" s="2" customFormat="1" ht="22.5" x14ac:dyDescent="0.2">
      <c r="A114" s="66" t="s">
        <v>116</v>
      </c>
      <c r="B114" s="32" t="s">
        <v>15</v>
      </c>
      <c r="C114" s="32" t="s">
        <v>10</v>
      </c>
      <c r="D114" s="32" t="s">
        <v>157</v>
      </c>
      <c r="E114" s="31" t="s">
        <v>62</v>
      </c>
      <c r="F114" s="33">
        <v>0</v>
      </c>
      <c r="G114" s="33">
        <v>0</v>
      </c>
    </row>
    <row r="115" spans="1:7" s="2" customFormat="1" ht="45" x14ac:dyDescent="0.2">
      <c r="A115" s="50" t="s">
        <v>69</v>
      </c>
      <c r="B115" s="32" t="s">
        <v>15</v>
      </c>
      <c r="C115" s="32" t="s">
        <v>10</v>
      </c>
      <c r="D115" s="32" t="s">
        <v>155</v>
      </c>
      <c r="E115" s="31"/>
      <c r="F115" s="30">
        <f>F116+F117</f>
        <v>493260</v>
      </c>
      <c r="G115" s="30">
        <f>G116+G117</f>
        <v>493260</v>
      </c>
    </row>
    <row r="116" spans="1:7" s="2" customFormat="1" ht="22.5" x14ac:dyDescent="0.2">
      <c r="A116" s="50" t="s">
        <v>50</v>
      </c>
      <c r="B116" s="32" t="s">
        <v>15</v>
      </c>
      <c r="C116" s="32" t="s">
        <v>10</v>
      </c>
      <c r="D116" s="32" t="s">
        <v>155</v>
      </c>
      <c r="E116" s="31" t="s">
        <v>49</v>
      </c>
      <c r="F116" s="30"/>
      <c r="G116" s="30"/>
    </row>
    <row r="117" spans="1:7" s="2" customFormat="1" ht="22.5" x14ac:dyDescent="0.2">
      <c r="A117" s="50" t="s">
        <v>43</v>
      </c>
      <c r="B117" s="32" t="s">
        <v>15</v>
      </c>
      <c r="C117" s="32" t="s">
        <v>10</v>
      </c>
      <c r="D117" s="32" t="s">
        <v>155</v>
      </c>
      <c r="E117" s="31" t="s">
        <v>42</v>
      </c>
      <c r="F117" s="30">
        <v>493260</v>
      </c>
      <c r="G117" s="30">
        <v>493260</v>
      </c>
    </row>
    <row r="118" spans="1:7" s="2" customFormat="1" ht="0.75" customHeight="1" x14ac:dyDescent="0.2">
      <c r="A118" s="62" t="s">
        <v>81</v>
      </c>
      <c r="B118" s="32" t="s">
        <v>15</v>
      </c>
      <c r="C118" s="32" t="s">
        <v>10</v>
      </c>
      <c r="D118" s="32" t="s">
        <v>137</v>
      </c>
      <c r="E118" s="31"/>
      <c r="F118" s="30">
        <f>F119+F120</f>
        <v>0</v>
      </c>
      <c r="G118" s="30">
        <f>G119+G120</f>
        <v>0</v>
      </c>
    </row>
    <row r="119" spans="1:7" s="2" customFormat="1" hidden="1" x14ac:dyDescent="0.2">
      <c r="A119" s="59" t="s">
        <v>194</v>
      </c>
      <c r="B119" s="32" t="s">
        <v>15</v>
      </c>
      <c r="C119" s="32" t="s">
        <v>10</v>
      </c>
      <c r="D119" s="32" t="s">
        <v>187</v>
      </c>
      <c r="E119" s="31" t="s">
        <v>42</v>
      </c>
      <c r="F119" s="30"/>
      <c r="G119" s="30"/>
    </row>
    <row r="120" spans="1:7" s="2" customFormat="1" hidden="1" x14ac:dyDescent="0.2">
      <c r="A120" s="59" t="s">
        <v>186</v>
      </c>
      <c r="B120" s="32" t="s">
        <v>15</v>
      </c>
      <c r="C120" s="32" t="s">
        <v>10</v>
      </c>
      <c r="D120" s="32" t="s">
        <v>193</v>
      </c>
      <c r="E120" s="31" t="s">
        <v>42</v>
      </c>
      <c r="F120" s="30"/>
      <c r="G120" s="30"/>
    </row>
    <row r="121" spans="1:7" s="2" customFormat="1" ht="22.5" hidden="1" x14ac:dyDescent="0.2">
      <c r="A121" s="66" t="s">
        <v>116</v>
      </c>
      <c r="B121" s="32" t="s">
        <v>15</v>
      </c>
      <c r="C121" s="32" t="s">
        <v>10</v>
      </c>
      <c r="D121" s="32" t="s">
        <v>157</v>
      </c>
      <c r="E121" s="31" t="s">
        <v>62</v>
      </c>
      <c r="F121" s="30">
        <v>0</v>
      </c>
      <c r="G121" s="30">
        <v>0</v>
      </c>
    </row>
    <row r="122" spans="1:7" s="2" customFormat="1" x14ac:dyDescent="0.2">
      <c r="A122" s="64" t="s">
        <v>52</v>
      </c>
      <c r="B122" s="55" t="s">
        <v>15</v>
      </c>
      <c r="C122" s="55" t="s">
        <v>12</v>
      </c>
      <c r="D122" s="32"/>
      <c r="E122" s="44"/>
      <c r="F122" s="46">
        <f>F125+F132+F123</f>
        <v>643783</v>
      </c>
      <c r="G122" s="46">
        <f>G125+G132+G123</f>
        <v>643783</v>
      </c>
    </row>
    <row r="123" spans="1:7" s="2" customFormat="1" x14ac:dyDescent="0.2">
      <c r="A123" s="96" t="s">
        <v>180</v>
      </c>
      <c r="B123" s="32" t="s">
        <v>15</v>
      </c>
      <c r="C123" s="32" t="s">
        <v>12</v>
      </c>
      <c r="D123" s="32" t="s">
        <v>181</v>
      </c>
      <c r="E123" s="32"/>
      <c r="F123" s="33">
        <f>F124</f>
        <v>0</v>
      </c>
      <c r="G123" s="33">
        <f>G124</f>
        <v>0</v>
      </c>
    </row>
    <row r="124" spans="1:7" s="2" customFormat="1" ht="22.5" x14ac:dyDescent="0.2">
      <c r="A124" s="50" t="s">
        <v>43</v>
      </c>
      <c r="B124" s="32" t="s">
        <v>15</v>
      </c>
      <c r="C124" s="32" t="s">
        <v>12</v>
      </c>
      <c r="D124" s="32" t="s">
        <v>181</v>
      </c>
      <c r="E124" s="32" t="s">
        <v>42</v>
      </c>
      <c r="F124" s="33">
        <v>0</v>
      </c>
      <c r="G124" s="33">
        <v>0</v>
      </c>
    </row>
    <row r="125" spans="1:7" s="2" customFormat="1" x14ac:dyDescent="0.2">
      <c r="A125" s="36" t="s">
        <v>79</v>
      </c>
      <c r="B125" s="32" t="s">
        <v>15</v>
      </c>
      <c r="C125" s="32" t="s">
        <v>12</v>
      </c>
      <c r="D125" s="32" t="s">
        <v>137</v>
      </c>
      <c r="E125" s="44"/>
      <c r="F125" s="72">
        <f>F126+F129</f>
        <v>293783</v>
      </c>
      <c r="G125" s="72">
        <f>G126+G129</f>
        <v>293783</v>
      </c>
    </row>
    <row r="126" spans="1:7" s="2" customFormat="1" ht="22.5" x14ac:dyDescent="0.2">
      <c r="A126" s="50" t="s">
        <v>70</v>
      </c>
      <c r="B126" s="32" t="s">
        <v>15</v>
      </c>
      <c r="C126" s="32" t="s">
        <v>12</v>
      </c>
      <c r="D126" s="32" t="s">
        <v>158</v>
      </c>
      <c r="E126" s="32"/>
      <c r="F126" s="33">
        <f>F127+F128</f>
        <v>265201</v>
      </c>
      <c r="G126" s="33">
        <f>G127+G128</f>
        <v>265201</v>
      </c>
    </row>
    <row r="127" spans="1:7" s="2" customFormat="1" ht="22.5" x14ac:dyDescent="0.2">
      <c r="A127" s="50" t="s">
        <v>50</v>
      </c>
      <c r="B127" s="32" t="s">
        <v>15</v>
      </c>
      <c r="C127" s="32" t="s">
        <v>12</v>
      </c>
      <c r="D127" s="32" t="s">
        <v>158</v>
      </c>
      <c r="E127" s="32" t="s">
        <v>49</v>
      </c>
      <c r="F127" s="33"/>
      <c r="G127" s="33"/>
    </row>
    <row r="128" spans="1:7" s="2" customFormat="1" ht="22.5" x14ac:dyDescent="0.2">
      <c r="A128" s="50" t="s">
        <v>43</v>
      </c>
      <c r="B128" s="32" t="s">
        <v>15</v>
      </c>
      <c r="C128" s="32" t="s">
        <v>12</v>
      </c>
      <c r="D128" s="32" t="s">
        <v>158</v>
      </c>
      <c r="E128" s="32" t="s">
        <v>42</v>
      </c>
      <c r="F128" s="33">
        <v>265201</v>
      </c>
      <c r="G128" s="33">
        <v>265201</v>
      </c>
    </row>
    <row r="129" spans="1:7" s="2" customFormat="1" ht="22.5" x14ac:dyDescent="0.2">
      <c r="A129" s="50" t="s">
        <v>71</v>
      </c>
      <c r="B129" s="32" t="s">
        <v>15</v>
      </c>
      <c r="C129" s="32" t="s">
        <v>12</v>
      </c>
      <c r="D129" s="32" t="s">
        <v>159</v>
      </c>
      <c r="E129" s="32"/>
      <c r="F129" s="33">
        <f>F130+F131</f>
        <v>28582</v>
      </c>
      <c r="G129" s="33">
        <f>G130+G131</f>
        <v>28582</v>
      </c>
    </row>
    <row r="130" spans="1:7" s="2" customFormat="1" ht="22.5" x14ac:dyDescent="0.2">
      <c r="A130" s="50" t="s">
        <v>50</v>
      </c>
      <c r="B130" s="32" t="s">
        <v>15</v>
      </c>
      <c r="C130" s="32" t="s">
        <v>12</v>
      </c>
      <c r="D130" s="32" t="s">
        <v>159</v>
      </c>
      <c r="E130" s="32" t="s">
        <v>49</v>
      </c>
      <c r="F130" s="33"/>
      <c r="G130" s="33"/>
    </row>
    <row r="131" spans="1:7" s="2" customFormat="1" ht="22.5" x14ac:dyDescent="0.2">
      <c r="A131" s="50" t="s">
        <v>43</v>
      </c>
      <c r="B131" s="32" t="s">
        <v>15</v>
      </c>
      <c r="C131" s="32" t="s">
        <v>12</v>
      </c>
      <c r="D131" s="32" t="s">
        <v>159</v>
      </c>
      <c r="E131" s="32" t="s">
        <v>42</v>
      </c>
      <c r="F131" s="33">
        <v>28582</v>
      </c>
      <c r="G131" s="33">
        <v>28582</v>
      </c>
    </row>
    <row r="132" spans="1:7" s="2" customFormat="1" x14ac:dyDescent="0.2">
      <c r="A132" s="62" t="s">
        <v>81</v>
      </c>
      <c r="B132" s="32" t="s">
        <v>15</v>
      </c>
      <c r="C132" s="32" t="s">
        <v>12</v>
      </c>
      <c r="D132" s="32" t="s">
        <v>137</v>
      </c>
      <c r="E132" s="47"/>
      <c r="F132" s="28">
        <f>F133+F138</f>
        <v>350000</v>
      </c>
      <c r="G132" s="28">
        <f>G133+G138</f>
        <v>350000</v>
      </c>
    </row>
    <row r="133" spans="1:7" s="2" customFormat="1" x14ac:dyDescent="0.2">
      <c r="A133" s="65" t="s">
        <v>53</v>
      </c>
      <c r="B133" s="32" t="s">
        <v>15</v>
      </c>
      <c r="C133" s="32" t="s">
        <v>12</v>
      </c>
      <c r="D133" s="32" t="s">
        <v>160</v>
      </c>
      <c r="E133" s="31"/>
      <c r="F133" s="30">
        <f>F134+F135</f>
        <v>300000</v>
      </c>
      <c r="G133" s="30">
        <f>G134+G135</f>
        <v>300000</v>
      </c>
    </row>
    <row r="134" spans="1:7" s="2" customFormat="1" ht="22.5" x14ac:dyDescent="0.2">
      <c r="A134" s="50" t="s">
        <v>43</v>
      </c>
      <c r="B134" s="32" t="s">
        <v>15</v>
      </c>
      <c r="C134" s="32" t="s">
        <v>12</v>
      </c>
      <c r="D134" s="32" t="s">
        <v>160</v>
      </c>
      <c r="E134" s="31" t="s">
        <v>42</v>
      </c>
      <c r="F134" s="30">
        <v>0</v>
      </c>
      <c r="G134" s="30">
        <v>0</v>
      </c>
    </row>
    <row r="135" spans="1:7" s="2" customFormat="1" x14ac:dyDescent="0.2">
      <c r="A135" s="96" t="s">
        <v>178</v>
      </c>
      <c r="B135" s="32" t="s">
        <v>15</v>
      </c>
      <c r="C135" s="32" t="s">
        <v>12</v>
      </c>
      <c r="D135" s="32" t="s">
        <v>160</v>
      </c>
      <c r="E135" s="31" t="s">
        <v>179</v>
      </c>
      <c r="F135" s="30">
        <v>300000</v>
      </c>
      <c r="G135" s="30">
        <v>300000</v>
      </c>
    </row>
    <row r="136" spans="1:7" s="2" customFormat="1" x14ac:dyDescent="0.2">
      <c r="A136" s="50" t="s">
        <v>131</v>
      </c>
      <c r="B136" s="32" t="s">
        <v>15</v>
      </c>
      <c r="C136" s="32" t="s">
        <v>12</v>
      </c>
      <c r="D136" s="32" t="s">
        <v>161</v>
      </c>
      <c r="E136" s="31"/>
      <c r="F136" s="30">
        <f>F137</f>
        <v>0</v>
      </c>
      <c r="G136" s="30">
        <f>G137</f>
        <v>0</v>
      </c>
    </row>
    <row r="137" spans="1:7" s="2" customFormat="1" ht="22.5" x14ac:dyDescent="0.2">
      <c r="A137" s="50" t="s">
        <v>43</v>
      </c>
      <c r="B137" s="32" t="s">
        <v>15</v>
      </c>
      <c r="C137" s="32" t="s">
        <v>12</v>
      </c>
      <c r="D137" s="32" t="s">
        <v>161</v>
      </c>
      <c r="E137" s="31" t="s">
        <v>42</v>
      </c>
      <c r="F137" s="30">
        <v>0</v>
      </c>
      <c r="G137" s="30">
        <v>0</v>
      </c>
    </row>
    <row r="138" spans="1:7" s="2" customFormat="1" x14ac:dyDescent="0.2">
      <c r="A138" s="50" t="s">
        <v>115</v>
      </c>
      <c r="B138" s="32" t="s">
        <v>15</v>
      </c>
      <c r="C138" s="32" t="s">
        <v>12</v>
      </c>
      <c r="D138" s="32" t="s">
        <v>164</v>
      </c>
      <c r="E138" s="31"/>
      <c r="F138" s="30">
        <f>F147</f>
        <v>50000</v>
      </c>
      <c r="G138" s="30">
        <f>G147</f>
        <v>50000</v>
      </c>
    </row>
    <row r="139" spans="1:7" s="2" customFormat="1" ht="12.75" hidden="1" customHeight="1" x14ac:dyDescent="0.2">
      <c r="A139" s="50" t="s">
        <v>43</v>
      </c>
      <c r="B139" s="32" t="s">
        <v>15</v>
      </c>
      <c r="C139" s="32" t="s">
        <v>12</v>
      </c>
      <c r="D139" s="32" t="s">
        <v>162</v>
      </c>
      <c r="E139" s="31" t="s">
        <v>42</v>
      </c>
      <c r="F139" s="30">
        <v>0</v>
      </c>
      <c r="G139" s="30">
        <v>0</v>
      </c>
    </row>
    <row r="140" spans="1:7" s="2" customFormat="1" ht="22.5" hidden="1" customHeight="1" x14ac:dyDescent="0.2">
      <c r="A140" s="50" t="s">
        <v>114</v>
      </c>
      <c r="B140" s="32" t="s">
        <v>15</v>
      </c>
      <c r="C140" s="32" t="s">
        <v>12</v>
      </c>
      <c r="D140" s="32" t="s">
        <v>163</v>
      </c>
      <c r="E140" s="31"/>
      <c r="F140" s="30">
        <f>F141</f>
        <v>0</v>
      </c>
      <c r="G140" s="30">
        <f>G141</f>
        <v>0</v>
      </c>
    </row>
    <row r="141" spans="1:7" s="2" customFormat="1" ht="22.5" hidden="1" customHeight="1" x14ac:dyDescent="0.2">
      <c r="A141" s="50" t="s">
        <v>43</v>
      </c>
      <c r="B141" s="32" t="s">
        <v>15</v>
      </c>
      <c r="C141" s="32" t="s">
        <v>12</v>
      </c>
      <c r="D141" s="32" t="s">
        <v>163</v>
      </c>
      <c r="E141" s="31" t="s">
        <v>42</v>
      </c>
      <c r="F141" s="30">
        <v>0</v>
      </c>
      <c r="G141" s="30">
        <v>0</v>
      </c>
    </row>
    <row r="142" spans="1:7" s="2" customFormat="1" ht="12.75" hidden="1" customHeight="1" x14ac:dyDescent="0.2">
      <c r="A142" s="50" t="s">
        <v>115</v>
      </c>
      <c r="B142" s="32" t="s">
        <v>15</v>
      </c>
      <c r="C142" s="32" t="s">
        <v>12</v>
      </c>
      <c r="D142" s="32" t="s">
        <v>164</v>
      </c>
      <c r="E142" s="31"/>
      <c r="F142" s="30">
        <f>F143</f>
        <v>1313157.05</v>
      </c>
      <c r="G142" s="30">
        <f>G143</f>
        <v>1313157.05</v>
      </c>
    </row>
    <row r="143" spans="1:7" s="2" customFormat="1" ht="12.75" hidden="1" customHeight="1" x14ac:dyDescent="0.2">
      <c r="A143" s="50" t="s">
        <v>43</v>
      </c>
      <c r="B143" s="32" t="s">
        <v>15</v>
      </c>
      <c r="C143" s="32" t="s">
        <v>12</v>
      </c>
      <c r="D143" s="32" t="s">
        <v>164</v>
      </c>
      <c r="E143" s="31" t="s">
        <v>42</v>
      </c>
      <c r="F143" s="30">
        <v>1313157.05</v>
      </c>
      <c r="G143" s="30">
        <v>1313157.05</v>
      </c>
    </row>
    <row r="144" spans="1:7" s="2" customFormat="1" ht="22.5" hidden="1" customHeight="1" x14ac:dyDescent="0.2">
      <c r="A144" s="67" t="s">
        <v>59</v>
      </c>
      <c r="B144" s="55" t="s">
        <v>15</v>
      </c>
      <c r="C144" s="55" t="s">
        <v>15</v>
      </c>
      <c r="D144" s="32"/>
      <c r="E144" s="44"/>
      <c r="F144" s="28">
        <f>F145</f>
        <v>0</v>
      </c>
      <c r="G144" s="28">
        <f>G145</f>
        <v>0</v>
      </c>
    </row>
    <row r="145" spans="1:7" s="2" customFormat="1" ht="12.75" hidden="1" customHeight="1" x14ac:dyDescent="0.2">
      <c r="A145" s="66" t="s">
        <v>127</v>
      </c>
      <c r="B145" s="55" t="s">
        <v>15</v>
      </c>
      <c r="C145" s="55" t="s">
        <v>15</v>
      </c>
      <c r="D145" s="32" t="s">
        <v>125</v>
      </c>
      <c r="E145" s="55"/>
      <c r="F145" s="72">
        <f>F146</f>
        <v>0</v>
      </c>
      <c r="G145" s="72">
        <f>G146</f>
        <v>0</v>
      </c>
    </row>
    <row r="146" spans="1:7" s="2" customFormat="1" ht="22.5" hidden="1" customHeight="1" x14ac:dyDescent="0.2">
      <c r="A146" s="66" t="s">
        <v>50</v>
      </c>
      <c r="B146" s="55" t="s">
        <v>15</v>
      </c>
      <c r="C146" s="55" t="s">
        <v>15</v>
      </c>
      <c r="D146" s="32" t="s">
        <v>125</v>
      </c>
      <c r="E146" s="55" t="s">
        <v>42</v>
      </c>
      <c r="F146" s="72">
        <v>0</v>
      </c>
      <c r="G146" s="72">
        <v>0</v>
      </c>
    </row>
    <row r="147" spans="1:7" s="2" customFormat="1" ht="22.5" customHeight="1" x14ac:dyDescent="0.2">
      <c r="A147" s="50" t="s">
        <v>43</v>
      </c>
      <c r="B147" s="32" t="s">
        <v>15</v>
      </c>
      <c r="C147" s="32" t="s">
        <v>12</v>
      </c>
      <c r="D147" s="32" t="s">
        <v>164</v>
      </c>
      <c r="E147" s="31" t="s">
        <v>42</v>
      </c>
      <c r="F147" s="30">
        <v>50000</v>
      </c>
      <c r="G147" s="30">
        <v>50000</v>
      </c>
    </row>
    <row r="148" spans="1:7" s="2" customFormat="1" ht="0.75" customHeight="1" x14ac:dyDescent="0.2">
      <c r="A148" s="61" t="s">
        <v>96</v>
      </c>
      <c r="B148" s="32" t="s">
        <v>15</v>
      </c>
      <c r="C148" s="32" t="s">
        <v>15</v>
      </c>
      <c r="D148" s="32" t="s">
        <v>99</v>
      </c>
      <c r="E148" s="31"/>
      <c r="F148" s="30">
        <f>F151+F149</f>
        <v>0</v>
      </c>
      <c r="G148" s="30">
        <f>G151+G149</f>
        <v>0</v>
      </c>
    </row>
    <row r="149" spans="1:7" s="2" customFormat="1" hidden="1" x14ac:dyDescent="0.2">
      <c r="A149" s="59" t="s">
        <v>97</v>
      </c>
      <c r="B149" s="32" t="s">
        <v>15</v>
      </c>
      <c r="C149" s="32" t="s">
        <v>15</v>
      </c>
      <c r="D149" s="32" t="s">
        <v>100</v>
      </c>
      <c r="E149" s="31"/>
      <c r="F149" s="30">
        <f>F150</f>
        <v>0</v>
      </c>
      <c r="G149" s="30">
        <f>G150</f>
        <v>0</v>
      </c>
    </row>
    <row r="150" spans="1:7" s="2" customFormat="1" ht="22.5" hidden="1" x14ac:dyDescent="0.2">
      <c r="A150" s="66" t="s">
        <v>116</v>
      </c>
      <c r="B150" s="32" t="s">
        <v>15</v>
      </c>
      <c r="C150" s="32" t="s">
        <v>15</v>
      </c>
      <c r="D150" s="32" t="s">
        <v>100</v>
      </c>
      <c r="E150" s="31" t="s">
        <v>62</v>
      </c>
      <c r="F150" s="30"/>
      <c r="G150" s="30"/>
    </row>
    <row r="151" spans="1:7" s="2" customFormat="1" hidden="1" x14ac:dyDescent="0.2">
      <c r="A151" s="59" t="s">
        <v>98</v>
      </c>
      <c r="B151" s="32" t="s">
        <v>15</v>
      </c>
      <c r="C151" s="32" t="s">
        <v>15</v>
      </c>
      <c r="D151" s="32" t="s">
        <v>101</v>
      </c>
      <c r="E151" s="31"/>
      <c r="F151" s="30">
        <f>F152</f>
        <v>0</v>
      </c>
      <c r="G151" s="30">
        <f>G152</f>
        <v>0</v>
      </c>
    </row>
    <row r="152" spans="1:7" s="2" customFormat="1" ht="22.5" hidden="1" x14ac:dyDescent="0.2">
      <c r="A152" s="66" t="s">
        <v>116</v>
      </c>
      <c r="B152" s="32" t="s">
        <v>15</v>
      </c>
      <c r="C152" s="32" t="s">
        <v>15</v>
      </c>
      <c r="D152" s="32" t="s">
        <v>101</v>
      </c>
      <c r="E152" s="31" t="s">
        <v>62</v>
      </c>
      <c r="F152" s="30"/>
      <c r="G152" s="30"/>
    </row>
    <row r="153" spans="1:7" s="2" customFormat="1" hidden="1" x14ac:dyDescent="0.2">
      <c r="A153" s="76" t="s">
        <v>166</v>
      </c>
      <c r="B153" s="32" t="s">
        <v>15</v>
      </c>
      <c r="C153" s="32" t="s">
        <v>12</v>
      </c>
      <c r="D153" s="32" t="s">
        <v>165</v>
      </c>
      <c r="E153" s="31"/>
      <c r="F153" s="30">
        <f>F154</f>
        <v>0</v>
      </c>
      <c r="G153" s="30">
        <f>G154</f>
        <v>0</v>
      </c>
    </row>
    <row r="154" spans="1:7" s="2" customFormat="1" hidden="1" x14ac:dyDescent="0.2">
      <c r="A154" s="76" t="s">
        <v>146</v>
      </c>
      <c r="B154" s="32" t="s">
        <v>15</v>
      </c>
      <c r="C154" s="32" t="s">
        <v>12</v>
      </c>
      <c r="D154" s="32" t="s">
        <v>165</v>
      </c>
      <c r="E154" s="31" t="s">
        <v>42</v>
      </c>
      <c r="F154" s="33">
        <v>0</v>
      </c>
      <c r="G154" s="33">
        <v>0</v>
      </c>
    </row>
    <row r="155" spans="1:7" s="2" customFormat="1" x14ac:dyDescent="0.2">
      <c r="A155" s="101" t="s">
        <v>175</v>
      </c>
      <c r="B155" s="57" t="s">
        <v>173</v>
      </c>
      <c r="C155" s="57" t="s">
        <v>15</v>
      </c>
      <c r="D155" s="57"/>
      <c r="E155" s="45"/>
      <c r="F155" s="46">
        <f>F156</f>
        <v>0</v>
      </c>
      <c r="G155" s="46">
        <f>G156</f>
        <v>0</v>
      </c>
    </row>
    <row r="156" spans="1:7" s="2" customFormat="1" x14ac:dyDescent="0.2">
      <c r="A156" s="96" t="s">
        <v>176</v>
      </c>
      <c r="B156" s="32" t="s">
        <v>173</v>
      </c>
      <c r="C156" s="32" t="s">
        <v>15</v>
      </c>
      <c r="D156" s="32" t="s">
        <v>174</v>
      </c>
      <c r="E156" s="31"/>
      <c r="F156" s="33">
        <f>F157</f>
        <v>0</v>
      </c>
      <c r="G156" s="33">
        <f>G157</f>
        <v>0</v>
      </c>
    </row>
    <row r="157" spans="1:7" s="2" customFormat="1" x14ac:dyDescent="0.2">
      <c r="A157" s="96" t="s">
        <v>146</v>
      </c>
      <c r="B157" s="32" t="s">
        <v>173</v>
      </c>
      <c r="C157" s="32" t="s">
        <v>15</v>
      </c>
      <c r="D157" s="32" t="s">
        <v>174</v>
      </c>
      <c r="E157" s="31" t="s">
        <v>42</v>
      </c>
      <c r="F157" s="33">
        <v>0</v>
      </c>
      <c r="G157" s="33">
        <v>0</v>
      </c>
    </row>
    <row r="158" spans="1:7" s="2" customFormat="1" hidden="1" x14ac:dyDescent="0.2">
      <c r="A158" s="64" t="s">
        <v>19</v>
      </c>
      <c r="B158" s="57" t="s">
        <v>21</v>
      </c>
      <c r="C158" s="57" t="s">
        <v>8</v>
      </c>
      <c r="D158" s="57"/>
      <c r="E158" s="45"/>
      <c r="F158" s="46">
        <f>F159+F166+F170</f>
        <v>0</v>
      </c>
      <c r="G158" s="46">
        <f>G159+G166+G170</f>
        <v>0</v>
      </c>
    </row>
    <row r="159" spans="1:7" s="2" customFormat="1" hidden="1" x14ac:dyDescent="0.2">
      <c r="A159" s="58" t="s">
        <v>20</v>
      </c>
      <c r="B159" s="55" t="s">
        <v>21</v>
      </c>
      <c r="C159" s="55" t="s">
        <v>7</v>
      </c>
      <c r="D159" s="32"/>
      <c r="E159" s="44"/>
      <c r="F159" s="28">
        <f>F164</f>
        <v>0</v>
      </c>
      <c r="G159" s="28">
        <f>G164</f>
        <v>0</v>
      </c>
    </row>
    <row r="160" spans="1:7" s="2" customFormat="1" hidden="1" x14ac:dyDescent="0.2">
      <c r="A160" s="95" t="s">
        <v>175</v>
      </c>
      <c r="B160" s="55" t="s">
        <v>173</v>
      </c>
      <c r="C160" s="55" t="s">
        <v>15</v>
      </c>
      <c r="D160" s="32"/>
      <c r="E160" s="44"/>
      <c r="F160" s="35">
        <f>F161</f>
        <v>0</v>
      </c>
      <c r="G160" s="35">
        <f>G161</f>
        <v>0</v>
      </c>
    </row>
    <row r="161" spans="1:7" s="2" customFormat="1" ht="22.5" hidden="1" x14ac:dyDescent="0.2">
      <c r="A161" s="77" t="s">
        <v>176</v>
      </c>
      <c r="B161" s="55" t="s">
        <v>173</v>
      </c>
      <c r="C161" s="55" t="s">
        <v>15</v>
      </c>
      <c r="D161" s="32" t="s">
        <v>177</v>
      </c>
      <c r="E161" s="44"/>
      <c r="F161" s="72">
        <f>F162</f>
        <v>0</v>
      </c>
      <c r="G161" s="72">
        <f>G162</f>
        <v>0</v>
      </c>
    </row>
    <row r="162" spans="1:7" s="2" customFormat="1" ht="22.5" hidden="1" x14ac:dyDescent="0.2">
      <c r="A162" s="50" t="s">
        <v>43</v>
      </c>
      <c r="B162" s="55" t="s">
        <v>173</v>
      </c>
      <c r="C162" s="55" t="s">
        <v>15</v>
      </c>
      <c r="D162" s="32" t="s">
        <v>177</v>
      </c>
      <c r="E162" s="55" t="s">
        <v>42</v>
      </c>
      <c r="F162" s="72"/>
      <c r="G162" s="72"/>
    </row>
    <row r="163" spans="1:7" s="2" customFormat="1" hidden="1" x14ac:dyDescent="0.2">
      <c r="A163" s="61" t="s">
        <v>81</v>
      </c>
      <c r="B163" s="55" t="s">
        <v>21</v>
      </c>
      <c r="C163" s="55" t="s">
        <v>7</v>
      </c>
      <c r="D163" s="32" t="s">
        <v>137</v>
      </c>
      <c r="E163" s="44"/>
      <c r="F163" s="28">
        <f>F164</f>
        <v>0</v>
      </c>
      <c r="G163" s="28">
        <f>G164</f>
        <v>0</v>
      </c>
    </row>
    <row r="164" spans="1:7" s="2" customFormat="1" hidden="1" x14ac:dyDescent="0.2">
      <c r="A164" s="59" t="s">
        <v>102</v>
      </c>
      <c r="B164" s="32" t="s">
        <v>21</v>
      </c>
      <c r="C164" s="32" t="s">
        <v>7</v>
      </c>
      <c r="D164" s="32" t="s">
        <v>167</v>
      </c>
      <c r="E164" s="31"/>
      <c r="F164" s="30">
        <f>F165</f>
        <v>0</v>
      </c>
      <c r="G164" s="30">
        <f>G165</f>
        <v>0</v>
      </c>
    </row>
    <row r="165" spans="1:7" s="2" customFormat="1" ht="22.5" hidden="1" x14ac:dyDescent="0.2">
      <c r="A165" s="50" t="s">
        <v>43</v>
      </c>
      <c r="B165" s="32" t="s">
        <v>21</v>
      </c>
      <c r="C165" s="32" t="s">
        <v>7</v>
      </c>
      <c r="D165" s="32" t="s">
        <v>167</v>
      </c>
      <c r="E165" s="31" t="s">
        <v>42</v>
      </c>
      <c r="F165" s="30">
        <v>0</v>
      </c>
      <c r="G165" s="30">
        <v>0</v>
      </c>
    </row>
    <row r="166" spans="1:7" s="2" customFormat="1" hidden="1" x14ac:dyDescent="0.2">
      <c r="A166" s="58" t="s">
        <v>22</v>
      </c>
      <c r="B166" s="55" t="s">
        <v>21</v>
      </c>
      <c r="C166" s="55" t="s">
        <v>10</v>
      </c>
      <c r="D166" s="32"/>
      <c r="E166" s="31"/>
      <c r="F166" s="73">
        <f t="shared" ref="F166:G168" si="1">F167</f>
        <v>0</v>
      </c>
      <c r="G166" s="73">
        <f t="shared" si="1"/>
        <v>0</v>
      </c>
    </row>
    <row r="167" spans="1:7" s="2" customFormat="1" hidden="1" x14ac:dyDescent="0.2">
      <c r="A167" s="61" t="s">
        <v>81</v>
      </c>
      <c r="B167" s="55" t="s">
        <v>21</v>
      </c>
      <c r="C167" s="55" t="s">
        <v>10</v>
      </c>
      <c r="D167" s="32" t="s">
        <v>137</v>
      </c>
      <c r="E167" s="44"/>
      <c r="F167" s="72">
        <f>F168</f>
        <v>0</v>
      </c>
      <c r="G167" s="72">
        <f>G168</f>
        <v>0</v>
      </c>
    </row>
    <row r="168" spans="1:7" s="2" customFormat="1" hidden="1" x14ac:dyDescent="0.2">
      <c r="A168" s="59" t="s">
        <v>102</v>
      </c>
      <c r="B168" s="32" t="s">
        <v>21</v>
      </c>
      <c r="C168" s="32" t="s">
        <v>10</v>
      </c>
      <c r="D168" s="32" t="s">
        <v>167</v>
      </c>
      <c r="E168" s="31"/>
      <c r="F168" s="30">
        <f t="shared" si="1"/>
        <v>0</v>
      </c>
      <c r="G168" s="30">
        <f t="shared" si="1"/>
        <v>0</v>
      </c>
    </row>
    <row r="169" spans="1:7" s="2" customFormat="1" ht="22.5" hidden="1" x14ac:dyDescent="0.2">
      <c r="A169" s="50" t="s">
        <v>43</v>
      </c>
      <c r="B169" s="32" t="s">
        <v>21</v>
      </c>
      <c r="C169" s="32" t="s">
        <v>10</v>
      </c>
      <c r="D169" s="32" t="s">
        <v>167</v>
      </c>
      <c r="E169" s="31" t="s">
        <v>42</v>
      </c>
      <c r="F169" s="30">
        <v>0</v>
      </c>
      <c r="G169" s="30">
        <v>0</v>
      </c>
    </row>
    <row r="170" spans="1:7" s="2" customFormat="1" hidden="1" x14ac:dyDescent="0.2">
      <c r="A170" s="58" t="s">
        <v>106</v>
      </c>
      <c r="B170" s="32" t="s">
        <v>21</v>
      </c>
      <c r="C170" s="32" t="s">
        <v>21</v>
      </c>
      <c r="D170" s="32"/>
      <c r="E170" s="31"/>
      <c r="F170" s="30">
        <f>F171</f>
        <v>0</v>
      </c>
      <c r="G170" s="30">
        <f>G171</f>
        <v>0</v>
      </c>
    </row>
    <row r="171" spans="1:7" s="2" customFormat="1" hidden="1" x14ac:dyDescent="0.2">
      <c r="A171" s="36" t="s">
        <v>104</v>
      </c>
      <c r="B171" s="32" t="s">
        <v>21</v>
      </c>
      <c r="C171" s="32" t="s">
        <v>21</v>
      </c>
      <c r="D171" s="68" t="s">
        <v>168</v>
      </c>
      <c r="E171" s="31"/>
      <c r="F171" s="30">
        <f>F172</f>
        <v>0</v>
      </c>
      <c r="G171" s="30">
        <f>G172</f>
        <v>0</v>
      </c>
    </row>
    <row r="172" spans="1:7" s="2" customFormat="1" ht="22.5" hidden="1" x14ac:dyDescent="0.2">
      <c r="A172" s="50" t="s">
        <v>105</v>
      </c>
      <c r="B172" s="32" t="s">
        <v>21</v>
      </c>
      <c r="C172" s="32" t="s">
        <v>21</v>
      </c>
      <c r="D172" s="68" t="s">
        <v>168</v>
      </c>
      <c r="E172" s="31" t="s">
        <v>42</v>
      </c>
      <c r="F172" s="30">
        <v>0</v>
      </c>
      <c r="G172" s="30">
        <v>0</v>
      </c>
    </row>
    <row r="173" spans="1:7" s="2" customFormat="1" hidden="1" x14ac:dyDescent="0.2">
      <c r="A173" s="69" t="s">
        <v>117</v>
      </c>
      <c r="B173" s="32" t="s">
        <v>21</v>
      </c>
      <c r="C173" s="32" t="s">
        <v>23</v>
      </c>
      <c r="D173" s="68"/>
      <c r="E173" s="31"/>
      <c r="F173" s="30">
        <f>F174</f>
        <v>0</v>
      </c>
      <c r="G173" s="30">
        <f>G174</f>
        <v>0</v>
      </c>
    </row>
    <row r="174" spans="1:7" s="2" customFormat="1" hidden="1" x14ac:dyDescent="0.2">
      <c r="A174" s="59" t="s">
        <v>102</v>
      </c>
      <c r="B174" s="32" t="s">
        <v>21</v>
      </c>
      <c r="C174" s="32" t="s">
        <v>23</v>
      </c>
      <c r="D174" s="32" t="s">
        <v>167</v>
      </c>
      <c r="E174" s="31"/>
      <c r="F174" s="30">
        <f>F175</f>
        <v>0</v>
      </c>
      <c r="G174" s="30">
        <f>G175</f>
        <v>0</v>
      </c>
    </row>
    <row r="175" spans="1:7" s="2" customFormat="1" ht="22.5" hidden="1" x14ac:dyDescent="0.2">
      <c r="A175" s="50" t="s">
        <v>105</v>
      </c>
      <c r="B175" s="32" t="s">
        <v>21</v>
      </c>
      <c r="C175" s="32" t="s">
        <v>23</v>
      </c>
      <c r="D175" s="32" t="s">
        <v>167</v>
      </c>
      <c r="E175" s="31" t="s">
        <v>42</v>
      </c>
      <c r="F175" s="30">
        <v>0</v>
      </c>
      <c r="G175" s="30">
        <v>0</v>
      </c>
    </row>
    <row r="176" spans="1:7" s="2" customFormat="1" hidden="1" x14ac:dyDescent="0.2">
      <c r="A176" s="64" t="s">
        <v>38</v>
      </c>
      <c r="B176" s="57" t="s">
        <v>18</v>
      </c>
      <c r="C176" s="57" t="s">
        <v>8</v>
      </c>
      <c r="D176" s="57"/>
      <c r="E176" s="45"/>
      <c r="F176" s="46">
        <f t="shared" ref="F176:G178" si="2">F177</f>
        <v>0</v>
      </c>
      <c r="G176" s="46">
        <f t="shared" si="2"/>
        <v>0</v>
      </c>
    </row>
    <row r="177" spans="1:8" s="2" customFormat="1" hidden="1" x14ac:dyDescent="0.2">
      <c r="A177" s="58" t="s">
        <v>107</v>
      </c>
      <c r="B177" s="55" t="s">
        <v>18</v>
      </c>
      <c r="C177" s="55" t="s">
        <v>14</v>
      </c>
      <c r="D177" s="32"/>
      <c r="E177" s="44"/>
      <c r="F177" s="72">
        <f t="shared" si="2"/>
        <v>0</v>
      </c>
      <c r="G177" s="72">
        <f t="shared" si="2"/>
        <v>0</v>
      </c>
    </row>
    <row r="178" spans="1:8" s="2" customFormat="1" hidden="1" x14ac:dyDescent="0.2">
      <c r="A178" s="59" t="s">
        <v>102</v>
      </c>
      <c r="B178" s="32" t="s">
        <v>18</v>
      </c>
      <c r="C178" s="32" t="s">
        <v>14</v>
      </c>
      <c r="D178" s="32" t="s">
        <v>167</v>
      </c>
      <c r="E178" s="31"/>
      <c r="F178" s="30">
        <f t="shared" si="2"/>
        <v>0</v>
      </c>
      <c r="G178" s="30">
        <f t="shared" si="2"/>
        <v>0</v>
      </c>
    </row>
    <row r="179" spans="1:8" s="2" customFormat="1" ht="22.5" hidden="1" x14ac:dyDescent="0.2">
      <c r="A179" s="50" t="s">
        <v>43</v>
      </c>
      <c r="B179" s="32" t="s">
        <v>18</v>
      </c>
      <c r="C179" s="32" t="s">
        <v>14</v>
      </c>
      <c r="D179" s="32" t="s">
        <v>167</v>
      </c>
      <c r="E179" s="31" t="s">
        <v>42</v>
      </c>
      <c r="F179" s="30">
        <v>0</v>
      </c>
      <c r="G179" s="30">
        <v>0</v>
      </c>
    </row>
    <row r="180" spans="1:8" s="2" customFormat="1" hidden="1" x14ac:dyDescent="0.2">
      <c r="A180" s="60" t="s">
        <v>29</v>
      </c>
      <c r="B180" s="57" t="s">
        <v>23</v>
      </c>
      <c r="C180" s="57" t="s">
        <v>8</v>
      </c>
      <c r="D180" s="57"/>
      <c r="E180" s="26"/>
      <c r="F180" s="46">
        <f t="shared" ref="F180:G182" si="3">F181</f>
        <v>0</v>
      </c>
      <c r="G180" s="46">
        <f t="shared" si="3"/>
        <v>0</v>
      </c>
    </row>
    <row r="181" spans="1:8" s="2" customFormat="1" hidden="1" x14ac:dyDescent="0.2">
      <c r="A181" s="58" t="s">
        <v>111</v>
      </c>
      <c r="B181" s="55" t="s">
        <v>23</v>
      </c>
      <c r="C181" s="55" t="s">
        <v>23</v>
      </c>
      <c r="D181" s="32"/>
      <c r="E181" s="27"/>
      <c r="F181" s="72">
        <f>F182</f>
        <v>0</v>
      </c>
      <c r="G181" s="72">
        <f>G182</f>
        <v>0</v>
      </c>
    </row>
    <row r="182" spans="1:8" s="2" customFormat="1" hidden="1" x14ac:dyDescent="0.2">
      <c r="A182" s="61" t="s">
        <v>81</v>
      </c>
      <c r="B182" s="32" t="s">
        <v>23</v>
      </c>
      <c r="C182" s="32" t="s">
        <v>23</v>
      </c>
      <c r="D182" s="32" t="s">
        <v>137</v>
      </c>
      <c r="E182" s="31"/>
      <c r="F182" s="30">
        <f t="shared" si="3"/>
        <v>0</v>
      </c>
      <c r="G182" s="30">
        <f t="shared" si="3"/>
        <v>0</v>
      </c>
    </row>
    <row r="183" spans="1:8" s="2" customFormat="1" hidden="1" x14ac:dyDescent="0.2">
      <c r="A183" s="59" t="s">
        <v>102</v>
      </c>
      <c r="B183" s="32" t="s">
        <v>23</v>
      </c>
      <c r="C183" s="32" t="s">
        <v>23</v>
      </c>
      <c r="D183" s="32" t="s">
        <v>167</v>
      </c>
      <c r="E183" s="31"/>
      <c r="F183" s="30">
        <f>F184</f>
        <v>0</v>
      </c>
      <c r="G183" s="30">
        <f>G184</f>
        <v>0</v>
      </c>
    </row>
    <row r="184" spans="1:8" s="2" customFormat="1" ht="22.5" hidden="1" x14ac:dyDescent="0.2">
      <c r="A184" s="50" t="s">
        <v>43</v>
      </c>
      <c r="B184" s="32" t="s">
        <v>23</v>
      </c>
      <c r="C184" s="32" t="s">
        <v>23</v>
      </c>
      <c r="D184" s="32" t="s">
        <v>167</v>
      </c>
      <c r="E184" s="31" t="s">
        <v>42</v>
      </c>
      <c r="F184" s="30"/>
      <c r="G184" s="30"/>
    </row>
    <row r="185" spans="1:8" s="2" customFormat="1" x14ac:dyDescent="0.2">
      <c r="A185" s="74" t="s">
        <v>120</v>
      </c>
      <c r="B185" s="32" t="s">
        <v>25</v>
      </c>
      <c r="C185" s="32" t="s">
        <v>12</v>
      </c>
      <c r="D185" s="32" t="s">
        <v>137</v>
      </c>
      <c r="E185" s="32"/>
      <c r="F185" s="73">
        <f>F186</f>
        <v>74088</v>
      </c>
      <c r="G185" s="73">
        <f>G186</f>
        <v>74088</v>
      </c>
    </row>
    <row r="186" spans="1:8" s="2" customFormat="1" ht="33.75" x14ac:dyDescent="0.2">
      <c r="A186" s="74" t="s">
        <v>128</v>
      </c>
      <c r="B186" s="32" t="s">
        <v>25</v>
      </c>
      <c r="C186" s="32" t="s">
        <v>12</v>
      </c>
      <c r="D186" s="32" t="s">
        <v>169</v>
      </c>
      <c r="E186" s="32"/>
      <c r="F186" s="33">
        <f>F187</f>
        <v>74088</v>
      </c>
      <c r="G186" s="33">
        <f>G187</f>
        <v>74088</v>
      </c>
    </row>
    <row r="187" spans="1:8" s="6" customFormat="1" x14ac:dyDescent="0.2">
      <c r="A187" s="96" t="s">
        <v>183</v>
      </c>
      <c r="B187" s="32" t="s">
        <v>25</v>
      </c>
      <c r="C187" s="32" t="s">
        <v>12</v>
      </c>
      <c r="D187" s="32" t="s">
        <v>169</v>
      </c>
      <c r="E187" s="32" t="s">
        <v>182</v>
      </c>
      <c r="F187" s="33">
        <v>74088</v>
      </c>
      <c r="G187" s="33">
        <v>74088</v>
      </c>
    </row>
    <row r="188" spans="1:8" s="6" customFormat="1" x14ac:dyDescent="0.2">
      <c r="A188" s="60" t="s">
        <v>24</v>
      </c>
      <c r="B188" s="57" t="s">
        <v>26</v>
      </c>
      <c r="C188" s="57" t="s">
        <v>8</v>
      </c>
      <c r="D188" s="32"/>
      <c r="E188" s="26"/>
      <c r="F188" s="46">
        <f t="shared" ref="F188:G190" si="4">F189</f>
        <v>20000</v>
      </c>
      <c r="G188" s="46">
        <f t="shared" si="4"/>
        <v>20000</v>
      </c>
    </row>
    <row r="189" spans="1:8" x14ac:dyDescent="0.2">
      <c r="A189" s="58" t="s">
        <v>33</v>
      </c>
      <c r="B189" s="55" t="s">
        <v>26</v>
      </c>
      <c r="C189" s="55" t="s">
        <v>10</v>
      </c>
      <c r="D189" s="32"/>
      <c r="E189" s="27"/>
      <c r="F189" s="72">
        <f t="shared" si="4"/>
        <v>20000</v>
      </c>
      <c r="G189" s="72">
        <f t="shared" si="4"/>
        <v>20000</v>
      </c>
      <c r="H189" s="14"/>
    </row>
    <row r="190" spans="1:8" s="3" customFormat="1" x14ac:dyDescent="0.2">
      <c r="A190" s="61" t="s">
        <v>81</v>
      </c>
      <c r="B190" s="32" t="s">
        <v>26</v>
      </c>
      <c r="C190" s="32" t="s">
        <v>10</v>
      </c>
      <c r="D190" s="32" t="s">
        <v>137</v>
      </c>
      <c r="E190" s="29"/>
      <c r="F190" s="30">
        <f t="shared" si="4"/>
        <v>20000</v>
      </c>
      <c r="G190" s="30">
        <f t="shared" si="4"/>
        <v>20000</v>
      </c>
      <c r="H190" s="13"/>
    </row>
    <row r="191" spans="1:8" s="3" customFormat="1" ht="12" customHeight="1" x14ac:dyDescent="0.2">
      <c r="A191" s="59" t="s">
        <v>112</v>
      </c>
      <c r="B191" s="32" t="s">
        <v>26</v>
      </c>
      <c r="C191" s="32" t="s">
        <v>10</v>
      </c>
      <c r="D191" s="32" t="s">
        <v>170</v>
      </c>
      <c r="E191" s="29"/>
      <c r="F191" s="30">
        <f>F192+F193</f>
        <v>20000</v>
      </c>
      <c r="G191" s="30">
        <f>G192+G193</f>
        <v>20000</v>
      </c>
    </row>
    <row r="192" spans="1:8" s="3" customFormat="1" ht="22.5" hidden="1" x14ac:dyDescent="0.2">
      <c r="A192" s="59" t="s">
        <v>129</v>
      </c>
      <c r="B192" s="32" t="s">
        <v>26</v>
      </c>
      <c r="C192" s="32" t="s">
        <v>10</v>
      </c>
      <c r="D192" s="32" t="s">
        <v>170</v>
      </c>
      <c r="E192" s="29" t="s">
        <v>130</v>
      </c>
      <c r="F192" s="30">
        <v>0</v>
      </c>
      <c r="G192" s="30">
        <v>0</v>
      </c>
    </row>
    <row r="193" spans="1:7" s="3" customFormat="1" ht="22.5" x14ac:dyDescent="0.2">
      <c r="A193" s="50" t="s">
        <v>119</v>
      </c>
      <c r="B193" s="32" t="s">
        <v>26</v>
      </c>
      <c r="C193" s="32" t="s">
        <v>10</v>
      </c>
      <c r="D193" s="32" t="s">
        <v>170</v>
      </c>
      <c r="E193" s="29" t="s">
        <v>42</v>
      </c>
      <c r="F193" s="30">
        <v>20000</v>
      </c>
      <c r="G193" s="30">
        <v>20000</v>
      </c>
    </row>
    <row r="194" spans="1:7" s="3" customFormat="1" x14ac:dyDescent="0.2">
      <c r="A194" s="70" t="s">
        <v>2</v>
      </c>
      <c r="B194" s="32"/>
      <c r="C194" s="32"/>
      <c r="D194" s="32"/>
      <c r="E194" s="29"/>
      <c r="F194" s="40">
        <f>F6+F59+F66+F81+F98+F160+F163+F176+F180+F185+F188+F155</f>
        <v>10908820.500000002</v>
      </c>
      <c r="G194" s="40">
        <f>G6+G59+G66+G81+G98+G160+G163+G176+G180+G185+G188+G155</f>
        <v>10793227.000000002</v>
      </c>
    </row>
    <row r="195" spans="1:7" s="3" customFormat="1" x14ac:dyDescent="0.2">
      <c r="F195" s="8"/>
    </row>
    <row r="196" spans="1:7" s="3" customFormat="1" x14ac:dyDescent="0.2">
      <c r="F196" s="8"/>
    </row>
    <row r="197" spans="1:7" s="3" customFormat="1" ht="14.25" x14ac:dyDescent="0.2">
      <c r="B197" s="7"/>
    </row>
    <row r="198" spans="1:7" s="3" customFormat="1" x14ac:dyDescent="0.2"/>
    <row r="199" spans="1:7" s="3" customFormat="1" x14ac:dyDescent="0.2"/>
    <row r="200" spans="1:7" s="3" customFormat="1" x14ac:dyDescent="0.2"/>
    <row r="201" spans="1:7" s="3" customFormat="1" x14ac:dyDescent="0.2"/>
    <row r="202" spans="1:7" s="3" customFormat="1" x14ac:dyDescent="0.2"/>
    <row r="203" spans="1:7" s="3" customFormat="1" x14ac:dyDescent="0.2"/>
    <row r="204" spans="1:7" s="3" customFormat="1" x14ac:dyDescent="0.2"/>
    <row r="205" spans="1:7" s="3" customFormat="1" x14ac:dyDescent="0.2"/>
    <row r="206" spans="1:7" s="3" customFormat="1" x14ac:dyDescent="0.2"/>
    <row r="207" spans="1:7" s="3" customFormat="1" x14ac:dyDescent="0.2"/>
    <row r="208" spans="1:7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</sheetData>
  <mergeCells count="8">
    <mergeCell ref="C1:G1"/>
    <mergeCell ref="A2:G2"/>
    <mergeCell ref="G4:G5"/>
    <mergeCell ref="A3:D3"/>
    <mergeCell ref="E3:F3"/>
    <mergeCell ref="A4:A5"/>
    <mergeCell ref="B4:E4"/>
    <mergeCell ref="F4:F5"/>
  </mergeCells>
  <pageMargins left="0.31496062992125984" right="0.31496062992125984" top="0.35433070866141736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ЗамГлавы</cp:lastModifiedBy>
  <cp:lastPrinted>2023-01-12T05:02:01Z</cp:lastPrinted>
  <dcterms:created xsi:type="dcterms:W3CDTF">2007-09-27T04:48:52Z</dcterms:created>
  <dcterms:modified xsi:type="dcterms:W3CDTF">2024-02-19T11:07:47Z</dcterms:modified>
</cp:coreProperties>
</file>