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9 зас.сессии 28 декабря 2022 г\оригиналы решений\бюджет 2023\"/>
    </mc:Choice>
  </mc:AlternateContent>
  <bookViews>
    <workbookView xWindow="570" yWindow="-240" windowWidth="10710" windowHeight="12510"/>
  </bookViews>
  <sheets>
    <sheet name="2023" sheetId="22" r:id="rId1"/>
  </sheets>
  <calcPr calcId="162913"/>
</workbook>
</file>

<file path=xl/calcChain.xml><?xml version="1.0" encoding="utf-8"?>
<calcChain xmlns="http://schemas.openxmlformats.org/spreadsheetml/2006/main">
  <c r="D44" i="22" l="1"/>
  <c r="F58" i="22"/>
  <c r="E58" i="22"/>
  <c r="D58" i="22"/>
  <c r="F19" i="22"/>
  <c r="E19" i="22"/>
  <c r="D19" i="22"/>
  <c r="D16" i="22" s="1"/>
  <c r="E16" i="22" l="1"/>
  <c r="F16" i="22" l="1"/>
  <c r="E62" i="22"/>
  <c r="F62" i="22"/>
  <c r="D62" i="22"/>
  <c r="E52" i="22"/>
  <c r="F52" i="22"/>
  <c r="D52" i="22"/>
  <c r="D40" i="22"/>
  <c r="E40" i="22"/>
  <c r="F40" i="22"/>
  <c r="E24" i="22"/>
  <c r="F24" i="22"/>
  <c r="E26" i="22"/>
  <c r="F26" i="22"/>
  <c r="E29" i="22"/>
  <c r="F29" i="22"/>
  <c r="E35" i="22"/>
  <c r="F35" i="22"/>
  <c r="E42" i="22"/>
  <c r="F42" i="22"/>
  <c r="E49" i="22"/>
  <c r="F49" i="22"/>
  <c r="E57" i="22"/>
  <c r="F57" i="22"/>
  <c r="E60" i="22"/>
  <c r="F60" i="22"/>
  <c r="D24" i="22"/>
  <c r="D26" i="22"/>
  <c r="E15" i="22" l="1"/>
  <c r="F15" i="22"/>
  <c r="D29" i="22"/>
  <c r="D60" i="22"/>
  <c r="D57" i="22"/>
  <c r="D49" i="22"/>
  <c r="D42" i="22"/>
  <c r="D35" i="22"/>
  <c r="D15" i="22" l="1"/>
</calcChain>
</file>

<file path=xl/sharedStrings.xml><?xml version="1.0" encoding="utf-8"?>
<sst xmlns="http://schemas.openxmlformats.org/spreadsheetml/2006/main" count="160" uniqueCount="79">
  <si>
    <t>3</t>
  </si>
  <si>
    <t>4</t>
  </si>
  <si>
    <t>1</t>
  </si>
  <si>
    <t>Раздел</t>
  </si>
  <si>
    <t>Подраздел</t>
  </si>
  <si>
    <t>01</t>
  </si>
  <si>
    <t>02</t>
  </si>
  <si>
    <t>04</t>
  </si>
  <si>
    <t>03</t>
  </si>
  <si>
    <t>08</t>
  </si>
  <si>
    <t>05</t>
  </si>
  <si>
    <t>09</t>
  </si>
  <si>
    <t>12</t>
  </si>
  <si>
    <t>07</t>
  </si>
  <si>
    <t>06</t>
  </si>
  <si>
    <t>11</t>
  </si>
  <si>
    <t xml:space="preserve">Наименование </t>
  </si>
  <si>
    <t>10</t>
  </si>
  <si>
    <t>14</t>
  </si>
  <si>
    <t>Расходы общегосударственного характера</t>
  </si>
  <si>
    <t>2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</si>
  <si>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</si>
  <si>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Резервные фонды</t>
  </si>
  <si>
    <t>Другие общегосударственные вопросы</t>
  </si>
  <si>
    <t>Органы юстиции</t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</si>
  <si>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</si>
  <si>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</si>
  <si>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</si>
  <si>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</si>
  <si>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</si>
  <si>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</si>
  <si>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</si>
  <si>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</si>
  <si>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Массовый спорт</t>
  </si>
  <si>
    <t>Охрана семьи и детства</t>
  </si>
  <si>
    <t>Периодическая печать и издательства</t>
  </si>
  <si>
    <t xml:space="preserve">Общее образование </t>
  </si>
  <si>
    <t>Культура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</si>
  <si>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</si>
  <si>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</si>
  <si>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образования</t>
  </si>
  <si>
    <t>Социальное обеспечение населения</t>
  </si>
  <si>
    <t>Социальное обслуживание населения</t>
  </si>
  <si>
    <t>Другие вопросы в области социальной политики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</si>
  <si>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</si>
  <si>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</si>
  <si>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</t>
  </si>
  <si>
    <t>00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</si>
  <si>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</si>
  <si>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</si>
  <si>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</si>
  <si>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</si>
  <si>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</si>
  <si>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</si>
  <si>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</si>
  <si>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</si>
  <si>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</si>
  <si>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</si>
  <si>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</si>
  <si>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</si>
  <si>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Молодежная политика и оздоровление детей</t>
  </si>
  <si>
    <t>13</t>
  </si>
  <si>
    <t>Судебная система</t>
  </si>
  <si>
    <t>Дополнительное образование детей</t>
  </si>
  <si>
    <t>Профессиональная подготовка, переподготовка и повышение квалификации</t>
  </si>
  <si>
    <t>Связь и информатика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</si>
  <si>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</si>
  <si>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</si>
  <si>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5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</si>
  <si>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</si>
  <si>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</si>
  <si>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(руб.)</t>
  </si>
  <si>
    <t>Дошкольное  образование</t>
  </si>
  <si>
    <t>2023 год</t>
  </si>
  <si>
    <t>2024 год</t>
  </si>
  <si>
    <t>2025 год</t>
  </si>
  <si>
    <t>6</t>
  </si>
  <si>
    <t>Распределение бюджетных ассигнований по разделам и подразделам классификации расходов бюджета Сосновского муниципального района на 2023 год и плановый период 2024 и 2025 годов</t>
  </si>
  <si>
    <t xml:space="preserve">                                                                           Приложение № 4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2023 год и на плановый период 2024 и 2025 годов                                                                 от  " 28 " декабря  2022 г. № 432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</si>
</sst>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49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1" xfId="2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 wrapText="1"/>
    </xf>
    <xf numFmtId="0" fontId="2" fillId="0" borderId="0" xfId="0" applyFont="1" applyFill="1"/>
    <xf numFmtId="4" fontId="2" fillId="0" borderId="0" xfId="0" applyNumberFormat="1" applyFont="1" applyFill="1"/>
    <xf numFmtId="4" fontId="7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right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tabSelected="1" zoomScale="110" zoomScaleNormal="110" workbookViewId="0">
      <selection activeCell="B1" sqref="B1:F6"/>
    </sheetView>
  </sheetViews>
  <sheetFormatPr defaultRowHeight="12.75" x14ac:dyDescent="0.2"/>
  <cols>
    <col min="1" max="1" width="55.5703125" style="19" customWidth="1"/>
    <col min="2" max="2" width="6.5703125" style="19" customWidth="1"/>
    <col min="3" max="3" width="7.42578125" style="19" customWidth="1"/>
    <col min="4" max="4" width="16.28515625" style="19" customWidth="1"/>
    <col min="5" max="5" width="15.5703125" style="19" customWidth="1"/>
    <col min="6" max="6" width="16.140625" style="19" customWidth="1"/>
    <col min="7" max="7" width="13.5703125" style="19" customWidth="1"/>
    <col min="8" max="16384" width="9.140625" style="19"/>
  </cols>
  <sheetData>
    <row r="1" spans="1:8" ht="1.5" customHeight="1" x14ac:dyDescent="0.2">
      <c r="B1" s="24" t="s">
        <v>78</v>
      </c>
      <c r="C1" s="24"/>
      <c r="D1" s="24"/>
      <c r="E1" s="24"/>
      <c r="F1" s="24"/>
    </row>
    <row r="2" spans="1:8" x14ac:dyDescent="0.2">
      <c r="B2" s="24"/>
      <c r="C2" s="24"/>
      <c r="D2" s="24"/>
      <c r="E2" s="24"/>
      <c r="F2" s="24"/>
    </row>
    <row r="3" spans="1:8" x14ac:dyDescent="0.2">
      <c r="B3" s="24"/>
      <c r="C3" s="24"/>
      <c r="D3" s="24"/>
      <c r="E3" s="24"/>
      <c r="F3" s="24"/>
    </row>
    <row r="4" spans="1:8" x14ac:dyDescent="0.2">
      <c r="B4" s="24"/>
      <c r="C4" s="24"/>
      <c r="D4" s="24"/>
      <c r="E4" s="24"/>
      <c r="F4" s="24"/>
    </row>
    <row r="5" spans="1:8" x14ac:dyDescent="0.2">
      <c r="B5" s="24"/>
      <c r="C5" s="24"/>
      <c r="D5" s="24"/>
      <c r="E5" s="24"/>
      <c r="F5" s="24"/>
    </row>
    <row r="6" spans="1:8" x14ac:dyDescent="0.2">
      <c r="B6" s="24"/>
      <c r="C6" s="24"/>
      <c r="D6" s="24"/>
      <c r="E6" s="24"/>
      <c r="F6" s="24"/>
    </row>
    <row r="7" spans="1:8" x14ac:dyDescent="0.2">
      <c r="B7" s="18"/>
      <c r="C7" s="18"/>
      <c r="D7" s="18"/>
      <c r="E7" s="18"/>
      <c r="F7" s="18"/>
    </row>
    <row r="8" spans="1:8" ht="12.75" customHeight="1" x14ac:dyDescent="0.2">
      <c r="A8" s="23" t="s">
        <v>77</v>
      </c>
      <c r="B8" s="23"/>
      <c r="C8" s="23"/>
      <c r="D8" s="23"/>
      <c r="E8" s="23"/>
      <c r="F8" s="23"/>
    </row>
    <row r="9" spans="1:8" ht="12.75" customHeight="1" x14ac:dyDescent="0.2">
      <c r="A9" s="23"/>
      <c r="B9" s="23"/>
      <c r="C9" s="23"/>
      <c r="D9" s="23"/>
      <c r="E9" s="23"/>
      <c r="F9" s="23"/>
    </row>
    <row r="10" spans="1:8" ht="12.75" customHeight="1" x14ac:dyDescent="0.2">
      <c r="A10" s="23"/>
      <c r="B10" s="23"/>
      <c r="C10" s="23"/>
      <c r="D10" s="23"/>
      <c r="E10" s="23"/>
      <c r="F10" s="23"/>
    </row>
    <row r="11" spans="1:8" ht="15" hidden="1" x14ac:dyDescent="0.2">
      <c r="A11" s="12"/>
      <c r="B11" s="12"/>
      <c r="C11" s="12"/>
      <c r="D11" s="12"/>
      <c r="E11" s="12"/>
    </row>
    <row r="12" spans="1:8" ht="12" customHeight="1" x14ac:dyDescent="0.2">
      <c r="A12" s="12"/>
      <c r="B12" s="13"/>
      <c r="C12" s="13"/>
      <c r="D12" s="14"/>
      <c r="E12" s="20"/>
      <c r="F12" s="15" t="s">
        <v>71</v>
      </c>
      <c r="G12" s="20"/>
    </row>
    <row r="13" spans="1:8" ht="54.75" customHeight="1" x14ac:dyDescent="0.2">
      <c r="A13" s="3" t="s">
        <v>16</v>
      </c>
      <c r="B13" s="1" t="s">
        <v>3</v>
      </c>
      <c r="C13" s="1" t="s">
        <v>4</v>
      </c>
      <c r="D13" s="3" t="s">
        <v>73</v>
      </c>
      <c r="E13" s="3" t="s">
        <v>74</v>
      </c>
      <c r="F13" s="3" t="s">
        <v>75</v>
      </c>
    </row>
    <row r="14" spans="1:8" x14ac:dyDescent="0.2">
      <c r="A14" s="17" t="s">
        <v>2</v>
      </c>
      <c r="B14" s="17" t="s">
        <v>20</v>
      </c>
      <c r="C14" s="17" t="s">
        <v>0</v>
      </c>
      <c r="D14" s="17" t="s">
        <v>1</v>
      </c>
      <c r="E14" s="17" t="s">
        <v>68</v>
      </c>
      <c r="F14" s="17" t="s">
        <v>76</v>
      </c>
    </row>
    <row r="15" spans="1:8" x14ac:dyDescent="0.2">
      <c r="A15" s="22" t="s">
        <v>46</v>
      </c>
      <c r="B15" s="22"/>
      <c r="C15" s="22"/>
      <c r="D15" s="11">
        <f>D16+D24+D26+D29+D35+D40+D42+D49+D52+D57+D60+D62</f>
        <v>6505052799.999999</v>
      </c>
      <c r="E15" s="11">
        <f>E16+E24+E26+E29+E35+E40+E42+E49+E52+E57+E60+E62</f>
        <v>3374232830</v>
      </c>
      <c r="F15" s="11">
        <f>F16+F24+F26+F29+F35+F40+F42+F49+F52+F57+F60+F62</f>
        <v>3357826030</v>
      </c>
      <c r="G15" s="20"/>
      <c r="H15" s="20"/>
    </row>
    <row r="16" spans="1:8" x14ac:dyDescent="0.2">
      <c r="A16" s="2" t="s">
        <v>19</v>
      </c>
      <c r="B16" s="3" t="s">
        <v>5</v>
      </c>
      <c r="C16" s="3" t="s">
        <v>47</v>
      </c>
      <c r="D16" s="11">
        <f>D17+D18+D19+D20+D21+D22+D23</f>
        <v>204753152.25999999</v>
      </c>
      <c r="E16" s="11">
        <f>E17+E18+E19+E20+E21+E22+E23</f>
        <v>195642252.25999999</v>
      </c>
      <c r="F16" s="11">
        <f t="shared" ref="F16" si="0">F17+F18+F19+F20+F21+F22+F23</f>
        <v>193461352.25999999</v>
      </c>
    </row>
    <row r="17" spans="1:6" ht="22.5" x14ac:dyDescent="0.2">
      <c r="A17" s="2" t="s">
        <v>48</v>
      </c>
      <c r="B17" s="3" t="s">
        <v>5</v>
      </c>
      <c r="C17" s="3" t="s">
        <v>6</v>
      </c>
      <c r="D17" s="21">
        <v>3651738.02</v>
      </c>
      <c r="E17" s="21">
        <v>3651738.02</v>
      </c>
      <c r="F17" s="21">
        <v>3651738.02</v>
      </c>
    </row>
    <row r="18" spans="1:6" ht="33.75" x14ac:dyDescent="0.2">
      <c r="A18" s="4" t="s">
        <v>39</v>
      </c>
      <c r="B18" s="3" t="s">
        <v>5</v>
      </c>
      <c r="C18" s="3" t="s">
        <v>8</v>
      </c>
      <c r="D18" s="21">
        <v>8576214.8499999996</v>
      </c>
      <c r="E18" s="21">
        <v>8576214.8499999996</v>
      </c>
      <c r="F18" s="21">
        <v>8576214.8499999996</v>
      </c>
    </row>
    <row r="19" spans="1:6" ht="45" x14ac:dyDescent="0.2">
      <c r="A19" s="2" t="s">
        <v>21</v>
      </c>
      <c r="B19" s="3" t="s">
        <v>5</v>
      </c>
      <c r="C19" s="3" t="s">
        <v>7</v>
      </c>
      <c r="D19" s="21">
        <f>109393590.39+7000</f>
        <v>109400590.39</v>
      </c>
      <c r="E19" s="21">
        <f>107423590.39+7000</f>
        <v>107430590.39</v>
      </c>
      <c r="F19" s="21">
        <f>107098590.39+7000</f>
        <v>107105590.39</v>
      </c>
    </row>
    <row r="20" spans="1:6" x14ac:dyDescent="0.2">
      <c r="A20" s="2" t="s">
        <v>62</v>
      </c>
      <c r="B20" s="3" t="s">
        <v>5</v>
      </c>
      <c r="C20" s="3" t="s">
        <v>10</v>
      </c>
      <c r="D20" s="21">
        <v>700</v>
      </c>
      <c r="E20" s="21">
        <v>700</v>
      </c>
      <c r="F20" s="21">
        <v>700</v>
      </c>
    </row>
    <row r="21" spans="1:6" ht="22.5" x14ac:dyDescent="0.2">
      <c r="A21" s="4" t="s">
        <v>45</v>
      </c>
      <c r="B21" s="3" t="s">
        <v>5</v>
      </c>
      <c r="C21" s="3" t="s">
        <v>14</v>
      </c>
      <c r="D21" s="21">
        <v>34880309</v>
      </c>
      <c r="E21" s="21">
        <v>34880309</v>
      </c>
      <c r="F21" s="21">
        <v>34880309</v>
      </c>
    </row>
    <row r="22" spans="1:6" x14ac:dyDescent="0.2">
      <c r="A22" s="4" t="s">
        <v>22</v>
      </c>
      <c r="B22" s="3" t="s">
        <v>5</v>
      </c>
      <c r="C22" s="3" t="s">
        <v>15</v>
      </c>
      <c r="D22" s="21">
        <v>500000</v>
      </c>
      <c r="E22" s="21">
        <v>0</v>
      </c>
      <c r="F22" s="21">
        <v>0</v>
      </c>
    </row>
    <row r="23" spans="1:6" x14ac:dyDescent="0.2">
      <c r="A23" s="5" t="s">
        <v>23</v>
      </c>
      <c r="B23" s="3" t="s">
        <v>5</v>
      </c>
      <c r="C23" s="3" t="s">
        <v>61</v>
      </c>
      <c r="D23" s="21">
        <v>47743600</v>
      </c>
      <c r="E23" s="21">
        <v>41102700</v>
      </c>
      <c r="F23" s="21">
        <v>39246800</v>
      </c>
    </row>
    <row r="24" spans="1:6" x14ac:dyDescent="0.2">
      <c r="A24" s="5" t="s">
        <v>49</v>
      </c>
      <c r="B24" s="3" t="s">
        <v>6</v>
      </c>
      <c r="C24" s="3" t="s">
        <v>47</v>
      </c>
      <c r="D24" s="11">
        <f>D25</f>
        <v>5335200</v>
      </c>
      <c r="E24" s="11">
        <f t="shared" ref="E24:F24" si="1">E25</f>
        <v>5576400</v>
      </c>
      <c r="F24" s="11">
        <f t="shared" si="1"/>
        <v>5773700</v>
      </c>
    </row>
    <row r="25" spans="1:6" x14ac:dyDescent="0.2">
      <c r="A25" s="4" t="s">
        <v>44</v>
      </c>
      <c r="B25" s="3" t="s">
        <v>6</v>
      </c>
      <c r="C25" s="3" t="s">
        <v>8</v>
      </c>
      <c r="D25" s="21">
        <v>5335200</v>
      </c>
      <c r="E25" s="21">
        <v>5576400</v>
      </c>
      <c r="F25" s="21">
        <v>5773700</v>
      </c>
    </row>
    <row r="26" spans="1:6" x14ac:dyDescent="0.2">
      <c r="A26" s="4" t="s">
        <v>50</v>
      </c>
      <c r="B26" s="3" t="s">
        <v>8</v>
      </c>
      <c r="C26" s="3" t="s">
        <v>47</v>
      </c>
      <c r="D26" s="11">
        <f>D27+D28</f>
        <v>7024800</v>
      </c>
      <c r="E26" s="11">
        <f t="shared" ref="E26:F26" si="2">E27+E28</f>
        <v>7302500</v>
      </c>
      <c r="F26" s="11">
        <f t="shared" si="2"/>
        <v>10276200</v>
      </c>
    </row>
    <row r="27" spans="1:6" x14ac:dyDescent="0.2">
      <c r="A27" s="5" t="s">
        <v>24</v>
      </c>
      <c r="B27" s="3" t="s">
        <v>8</v>
      </c>
      <c r="C27" s="3" t="s">
        <v>7</v>
      </c>
      <c r="D27" s="21">
        <v>2325500</v>
      </c>
      <c r="E27" s="21">
        <v>2494300</v>
      </c>
      <c r="F27" s="21">
        <v>2608000</v>
      </c>
    </row>
    <row r="28" spans="1:6" ht="22.5" x14ac:dyDescent="0.2">
      <c r="A28" s="6" t="s">
        <v>66</v>
      </c>
      <c r="B28" s="3" t="s">
        <v>8</v>
      </c>
      <c r="C28" s="3" t="s">
        <v>17</v>
      </c>
      <c r="D28" s="21">
        <v>4699300</v>
      </c>
      <c r="E28" s="21">
        <v>4808200</v>
      </c>
      <c r="F28" s="21">
        <v>7668200</v>
      </c>
    </row>
    <row r="29" spans="1:6" x14ac:dyDescent="0.2">
      <c r="A29" s="4" t="s">
        <v>51</v>
      </c>
      <c r="B29" s="3" t="s">
        <v>7</v>
      </c>
      <c r="C29" s="3" t="s">
        <v>47</v>
      </c>
      <c r="D29" s="11">
        <f>SUM(D30:D34)</f>
        <v>150761195.06</v>
      </c>
      <c r="E29" s="11">
        <f t="shared" ref="E29:F29" si="3">SUM(E30:E34)</f>
        <v>134727967.46000001</v>
      </c>
      <c r="F29" s="11">
        <f t="shared" si="3"/>
        <v>136412767.46000001</v>
      </c>
    </row>
    <row r="30" spans="1:6" x14ac:dyDescent="0.2">
      <c r="A30" s="5" t="s">
        <v>25</v>
      </c>
      <c r="B30" s="3" t="s">
        <v>7</v>
      </c>
      <c r="C30" s="3" t="s">
        <v>5</v>
      </c>
      <c r="D30" s="21">
        <v>801500</v>
      </c>
      <c r="E30" s="21">
        <v>801500</v>
      </c>
      <c r="F30" s="21">
        <v>776500</v>
      </c>
    </row>
    <row r="31" spans="1:6" x14ac:dyDescent="0.2">
      <c r="A31" s="4" t="s">
        <v>26</v>
      </c>
      <c r="B31" s="3" t="s">
        <v>7</v>
      </c>
      <c r="C31" s="3" t="s">
        <v>10</v>
      </c>
      <c r="D31" s="21">
        <v>1482000</v>
      </c>
      <c r="E31" s="21">
        <v>1482000</v>
      </c>
      <c r="F31" s="21">
        <v>1529200</v>
      </c>
    </row>
    <row r="32" spans="1:6" x14ac:dyDescent="0.2">
      <c r="A32" s="4" t="s">
        <v>27</v>
      </c>
      <c r="B32" s="3" t="s">
        <v>7</v>
      </c>
      <c r="C32" s="3" t="s">
        <v>11</v>
      </c>
      <c r="D32" s="21">
        <v>123392927.59999999</v>
      </c>
      <c r="E32" s="21">
        <v>107499700</v>
      </c>
      <c r="F32" s="21">
        <v>108837300</v>
      </c>
    </row>
    <row r="33" spans="1:6" x14ac:dyDescent="0.2">
      <c r="A33" s="4" t="s">
        <v>65</v>
      </c>
      <c r="B33" s="3" t="s">
        <v>7</v>
      </c>
      <c r="C33" s="3" t="s">
        <v>17</v>
      </c>
      <c r="D33" s="21">
        <v>4710000</v>
      </c>
      <c r="E33" s="21">
        <v>4770000</v>
      </c>
      <c r="F33" s="21">
        <v>5095000</v>
      </c>
    </row>
    <row r="34" spans="1:6" x14ac:dyDescent="0.2">
      <c r="A34" s="5" t="s">
        <v>28</v>
      </c>
      <c r="B34" s="3" t="s">
        <v>7</v>
      </c>
      <c r="C34" s="3" t="s">
        <v>12</v>
      </c>
      <c r="D34" s="21">
        <v>20374767.460000001</v>
      </c>
      <c r="E34" s="21">
        <v>20174767.460000001</v>
      </c>
      <c r="F34" s="21">
        <v>20174767.460000001</v>
      </c>
    </row>
    <row r="35" spans="1:6" x14ac:dyDescent="0.2">
      <c r="A35" s="5" t="s">
        <v>52</v>
      </c>
      <c r="B35" s="3" t="s">
        <v>10</v>
      </c>
      <c r="C35" s="3" t="s">
        <v>47</v>
      </c>
      <c r="D35" s="11">
        <f>D36+D37+D38+D39</f>
        <v>175017751.10999998</v>
      </c>
      <c r="E35" s="11">
        <f t="shared" ref="E35:F35" si="4">E36+E37+E38+E39</f>
        <v>105557047.59999999</v>
      </c>
      <c r="F35" s="11">
        <f t="shared" si="4"/>
        <v>69796860</v>
      </c>
    </row>
    <row r="36" spans="1:6" x14ac:dyDescent="0.2">
      <c r="A36" s="5" t="s">
        <v>29</v>
      </c>
      <c r="B36" s="3" t="s">
        <v>10</v>
      </c>
      <c r="C36" s="3" t="s">
        <v>5</v>
      </c>
      <c r="D36" s="21">
        <v>66955300</v>
      </c>
      <c r="E36" s="21">
        <v>350000</v>
      </c>
      <c r="F36" s="21">
        <v>350000</v>
      </c>
    </row>
    <row r="37" spans="1:6" x14ac:dyDescent="0.2">
      <c r="A37" s="5" t="s">
        <v>30</v>
      </c>
      <c r="B37" s="3" t="s">
        <v>10</v>
      </c>
      <c r="C37" s="3" t="s">
        <v>6</v>
      </c>
      <c r="D37" s="21">
        <v>47819996.600000001</v>
      </c>
      <c r="E37" s="21">
        <v>38713560</v>
      </c>
      <c r="F37" s="21">
        <v>38713560</v>
      </c>
    </row>
    <row r="38" spans="1:6" x14ac:dyDescent="0.2">
      <c r="A38" s="5" t="s">
        <v>31</v>
      </c>
      <c r="B38" s="3" t="s">
        <v>10</v>
      </c>
      <c r="C38" s="3" t="s">
        <v>8</v>
      </c>
      <c r="D38" s="21">
        <v>47098354.509999998</v>
      </c>
      <c r="E38" s="21">
        <v>42760187.600000001</v>
      </c>
      <c r="F38" s="21">
        <v>7000000</v>
      </c>
    </row>
    <row r="39" spans="1:6" x14ac:dyDescent="0.2">
      <c r="A39" s="7" t="s">
        <v>67</v>
      </c>
      <c r="B39" s="3" t="s">
        <v>10</v>
      </c>
      <c r="C39" s="3" t="s">
        <v>10</v>
      </c>
      <c r="D39" s="21">
        <v>13144100</v>
      </c>
      <c r="E39" s="21">
        <v>23733300</v>
      </c>
      <c r="F39" s="21">
        <v>23733300</v>
      </c>
    </row>
    <row r="40" spans="1:6" x14ac:dyDescent="0.2">
      <c r="A40" s="5" t="s">
        <v>53</v>
      </c>
      <c r="B40" s="3" t="s">
        <v>14</v>
      </c>
      <c r="C40" s="3" t="s">
        <v>47</v>
      </c>
      <c r="D40" s="11">
        <f>D41</f>
        <v>48268700</v>
      </c>
      <c r="E40" s="11">
        <f t="shared" ref="E40:F40" si="5">E41</f>
        <v>52137300</v>
      </c>
      <c r="F40" s="11">
        <f t="shared" si="5"/>
        <v>50508000</v>
      </c>
    </row>
    <row r="41" spans="1:6" x14ac:dyDescent="0.2">
      <c r="A41" s="5" t="s">
        <v>32</v>
      </c>
      <c r="B41" s="3" t="s">
        <v>14</v>
      </c>
      <c r="C41" s="3" t="s">
        <v>10</v>
      </c>
      <c r="D41" s="21">
        <v>48268700</v>
      </c>
      <c r="E41" s="21">
        <v>52137300</v>
      </c>
      <c r="F41" s="21">
        <v>50508000</v>
      </c>
    </row>
    <row r="42" spans="1:6" x14ac:dyDescent="0.2">
      <c r="A42" s="5" t="s">
        <v>54</v>
      </c>
      <c r="B42" s="3" t="s">
        <v>13</v>
      </c>
      <c r="C42" s="3" t="s">
        <v>47</v>
      </c>
      <c r="D42" s="11">
        <f>D43+D44+D45+D48+D47+D46</f>
        <v>4934685453.1299992</v>
      </c>
      <c r="E42" s="11">
        <f t="shared" ref="E42:F42" si="6">E43+E44+E45+E48+E47+E46</f>
        <v>2039065627.04</v>
      </c>
      <c r="F42" s="11">
        <f t="shared" si="6"/>
        <v>2047097762.1999998</v>
      </c>
    </row>
    <row r="43" spans="1:6" x14ac:dyDescent="0.2">
      <c r="A43" s="4" t="s">
        <v>72</v>
      </c>
      <c r="B43" s="3" t="s">
        <v>13</v>
      </c>
      <c r="C43" s="3" t="s">
        <v>5</v>
      </c>
      <c r="D43" s="21">
        <v>1493731608.5999999</v>
      </c>
      <c r="E43" s="21">
        <v>848168088.84000003</v>
      </c>
      <c r="F43" s="21">
        <v>857962073.39999998</v>
      </c>
    </row>
    <row r="44" spans="1:6" x14ac:dyDescent="0.2">
      <c r="A44" s="4" t="s">
        <v>36</v>
      </c>
      <c r="B44" s="3" t="s">
        <v>13</v>
      </c>
      <c r="C44" s="3" t="s">
        <v>6</v>
      </c>
      <c r="D44" s="21">
        <f>3293291499.68+1274300</f>
        <v>3294565799.6799998</v>
      </c>
      <c r="E44" s="21">
        <v>1059974549.6799999</v>
      </c>
      <c r="F44" s="21">
        <v>1056100749.6799999</v>
      </c>
    </row>
    <row r="45" spans="1:6" x14ac:dyDescent="0.2">
      <c r="A45" s="4" t="s">
        <v>63</v>
      </c>
      <c r="B45" s="3" t="s">
        <v>13</v>
      </c>
      <c r="C45" s="3" t="s">
        <v>8</v>
      </c>
      <c r="D45" s="21">
        <v>109531702.66</v>
      </c>
      <c r="E45" s="21">
        <v>102305777.20999999</v>
      </c>
      <c r="F45" s="21">
        <v>104517670.28</v>
      </c>
    </row>
    <row r="46" spans="1:6" ht="22.5" x14ac:dyDescent="0.2">
      <c r="A46" s="4" t="s">
        <v>64</v>
      </c>
      <c r="B46" s="3" t="s">
        <v>13</v>
      </c>
      <c r="C46" s="3" t="s">
        <v>10</v>
      </c>
      <c r="D46" s="21">
        <v>50000</v>
      </c>
      <c r="E46" s="21">
        <v>0</v>
      </c>
      <c r="F46" s="21">
        <v>0</v>
      </c>
    </row>
    <row r="47" spans="1:6" x14ac:dyDescent="0.2">
      <c r="A47" s="4" t="s">
        <v>60</v>
      </c>
      <c r="B47" s="3" t="s">
        <v>13</v>
      </c>
      <c r="C47" s="3" t="s">
        <v>13</v>
      </c>
      <c r="D47" s="21">
        <v>1003000</v>
      </c>
      <c r="E47" s="21">
        <v>1003000</v>
      </c>
      <c r="F47" s="21">
        <v>630000</v>
      </c>
    </row>
    <row r="48" spans="1:6" x14ac:dyDescent="0.2">
      <c r="A48" s="4" t="s">
        <v>40</v>
      </c>
      <c r="B48" s="3" t="s">
        <v>13</v>
      </c>
      <c r="C48" s="3" t="s">
        <v>11</v>
      </c>
      <c r="D48" s="21">
        <v>35803342.189999998</v>
      </c>
      <c r="E48" s="21">
        <v>27614211.309999999</v>
      </c>
      <c r="F48" s="21">
        <v>27887268.84</v>
      </c>
    </row>
    <row r="49" spans="1:6" x14ac:dyDescent="0.2">
      <c r="A49" s="4" t="s">
        <v>55</v>
      </c>
      <c r="B49" s="3" t="s">
        <v>9</v>
      </c>
      <c r="C49" s="3" t="s">
        <v>47</v>
      </c>
      <c r="D49" s="11">
        <f>D50+D51</f>
        <v>230354917.53</v>
      </c>
      <c r="E49" s="11">
        <f t="shared" ref="E49:F49" si="7">E50+E51</f>
        <v>179772339.26999998</v>
      </c>
      <c r="F49" s="11">
        <f t="shared" si="7"/>
        <v>174192791.71000001</v>
      </c>
    </row>
    <row r="50" spans="1:6" x14ac:dyDescent="0.2">
      <c r="A50" s="4" t="s">
        <v>37</v>
      </c>
      <c r="B50" s="3" t="s">
        <v>9</v>
      </c>
      <c r="C50" s="3" t="s">
        <v>5</v>
      </c>
      <c r="D50" s="21">
        <v>166242751.84</v>
      </c>
      <c r="E50" s="21">
        <v>146042393.66999999</v>
      </c>
      <c r="F50" s="21">
        <v>144103507.02000001</v>
      </c>
    </row>
    <row r="51" spans="1:6" x14ac:dyDescent="0.2">
      <c r="A51" s="2" t="s">
        <v>38</v>
      </c>
      <c r="B51" s="3" t="s">
        <v>9</v>
      </c>
      <c r="C51" s="3" t="s">
        <v>7</v>
      </c>
      <c r="D51" s="21">
        <v>64112165.689999998</v>
      </c>
      <c r="E51" s="21">
        <v>33729945.600000001</v>
      </c>
      <c r="F51" s="21">
        <v>30089284.690000001</v>
      </c>
    </row>
    <row r="52" spans="1:6" x14ac:dyDescent="0.2">
      <c r="A52" s="2" t="s">
        <v>56</v>
      </c>
      <c r="B52" s="3" t="s">
        <v>17</v>
      </c>
      <c r="C52" s="3" t="s">
        <v>47</v>
      </c>
      <c r="D52" s="11">
        <f>D53+D54+D55+D56</f>
        <v>583636418</v>
      </c>
      <c r="E52" s="11">
        <f t="shared" ref="E52:F52" si="8">E53+E54+E55+E56</f>
        <v>569808418</v>
      </c>
      <c r="F52" s="11">
        <f t="shared" si="8"/>
        <v>585663618</v>
      </c>
    </row>
    <row r="53" spans="1:6" x14ac:dyDescent="0.2">
      <c r="A53" s="8" t="s">
        <v>42</v>
      </c>
      <c r="B53" s="3" t="s">
        <v>17</v>
      </c>
      <c r="C53" s="3" t="s">
        <v>6</v>
      </c>
      <c r="D53" s="21">
        <v>33240200</v>
      </c>
      <c r="E53" s="21">
        <v>33172900</v>
      </c>
      <c r="F53" s="21">
        <v>33190400</v>
      </c>
    </row>
    <row r="54" spans="1:6" x14ac:dyDescent="0.2">
      <c r="A54" s="9" t="s">
        <v>41</v>
      </c>
      <c r="B54" s="3" t="s">
        <v>17</v>
      </c>
      <c r="C54" s="3" t="s">
        <v>8</v>
      </c>
      <c r="D54" s="21">
        <v>277001718</v>
      </c>
      <c r="E54" s="21">
        <v>283867718</v>
      </c>
      <c r="F54" s="21">
        <v>293504118</v>
      </c>
    </row>
    <row r="55" spans="1:6" x14ac:dyDescent="0.2">
      <c r="A55" s="16" t="s">
        <v>34</v>
      </c>
      <c r="B55" s="3" t="s">
        <v>17</v>
      </c>
      <c r="C55" s="3" t="s">
        <v>7</v>
      </c>
      <c r="D55" s="21">
        <v>237633800</v>
      </c>
      <c r="E55" s="21">
        <v>217003900</v>
      </c>
      <c r="F55" s="21">
        <v>222905200</v>
      </c>
    </row>
    <row r="56" spans="1:6" x14ac:dyDescent="0.2">
      <c r="A56" s="8" t="s">
        <v>43</v>
      </c>
      <c r="B56" s="3" t="s">
        <v>17</v>
      </c>
      <c r="C56" s="3" t="s">
        <v>14</v>
      </c>
      <c r="D56" s="21">
        <v>35760700</v>
      </c>
      <c r="E56" s="21">
        <v>35763900</v>
      </c>
      <c r="F56" s="21">
        <v>36063900</v>
      </c>
    </row>
    <row r="57" spans="1:6" x14ac:dyDescent="0.2">
      <c r="A57" s="4" t="s">
        <v>57</v>
      </c>
      <c r="B57" s="3" t="s">
        <v>15</v>
      </c>
      <c r="C57" s="3" t="s">
        <v>47</v>
      </c>
      <c r="D57" s="11">
        <f>SUM(D58:D59)</f>
        <v>97395312.909999996</v>
      </c>
      <c r="E57" s="11">
        <f t="shared" ref="E57:F57" si="9">SUM(E58:E59)</f>
        <v>29786978.370000001</v>
      </c>
      <c r="F57" s="11">
        <f t="shared" si="9"/>
        <v>29786978.370000001</v>
      </c>
    </row>
    <row r="58" spans="1:6" x14ac:dyDescent="0.2">
      <c r="A58" s="5" t="s">
        <v>33</v>
      </c>
      <c r="B58" s="3" t="s">
        <v>15</v>
      </c>
      <c r="C58" s="3" t="s">
        <v>6</v>
      </c>
      <c r="D58" s="21">
        <f>38022478.37-208200</f>
        <v>37814278.369999997</v>
      </c>
      <c r="E58" s="21">
        <f>29995178.37-208200</f>
        <v>29786978.370000001</v>
      </c>
      <c r="F58" s="21">
        <f>29995178.37-208200</f>
        <v>29786978.370000001</v>
      </c>
    </row>
    <row r="59" spans="1:6" x14ac:dyDescent="0.2">
      <c r="A59" s="10" t="s">
        <v>69</v>
      </c>
      <c r="B59" s="3" t="s">
        <v>15</v>
      </c>
      <c r="C59" s="3" t="s">
        <v>10</v>
      </c>
      <c r="D59" s="21">
        <v>59581034.539999999</v>
      </c>
      <c r="E59" s="21">
        <v>0</v>
      </c>
      <c r="F59" s="21">
        <v>0</v>
      </c>
    </row>
    <row r="60" spans="1:6" x14ac:dyDescent="0.2">
      <c r="A60" s="5" t="s">
        <v>58</v>
      </c>
      <c r="B60" s="3" t="s">
        <v>12</v>
      </c>
      <c r="C60" s="3" t="s">
        <v>47</v>
      </c>
      <c r="D60" s="11">
        <f>D61</f>
        <v>3000000</v>
      </c>
      <c r="E60" s="11">
        <f t="shared" ref="E60:F60" si="10">E61</f>
        <v>3000000</v>
      </c>
      <c r="F60" s="11">
        <f t="shared" si="10"/>
        <v>3000000</v>
      </c>
    </row>
    <row r="61" spans="1:6" x14ac:dyDescent="0.2">
      <c r="A61" s="4" t="s">
        <v>35</v>
      </c>
      <c r="B61" s="3" t="s">
        <v>12</v>
      </c>
      <c r="C61" s="3" t="s">
        <v>6</v>
      </c>
      <c r="D61" s="21">
        <v>3000000</v>
      </c>
      <c r="E61" s="21">
        <v>3000000</v>
      </c>
      <c r="F61" s="21">
        <v>3000000</v>
      </c>
    </row>
    <row r="62" spans="1:6" ht="22.5" x14ac:dyDescent="0.2">
      <c r="A62" s="4" t="s">
        <v>59</v>
      </c>
      <c r="B62" s="3" t="s">
        <v>18</v>
      </c>
      <c r="C62" s="3" t="s">
        <v>47</v>
      </c>
      <c r="D62" s="11">
        <f>D63</f>
        <v>64819900</v>
      </c>
      <c r="E62" s="11">
        <f t="shared" ref="E62:F62" si="11">E63</f>
        <v>51856000</v>
      </c>
      <c r="F62" s="11">
        <f t="shared" si="11"/>
        <v>51856000</v>
      </c>
    </row>
    <row r="63" spans="1:6" ht="22.5" x14ac:dyDescent="0.2">
      <c r="A63" s="6" t="s">
        <v>70</v>
      </c>
      <c r="B63" s="3" t="s">
        <v>18</v>
      </c>
      <c r="C63" s="3" t="s">
        <v>5</v>
      </c>
      <c r="D63" s="21">
        <v>64819900</v>
      </c>
      <c r="E63" s="21">
        <v>51856000</v>
      </c>
      <c r="F63" s="21">
        <v>51856000</v>
      </c>
    </row>
  </sheetData>
  <mergeCells count="3">
    <mergeCell ref="A15:C15"/>
    <mergeCell ref="A8:F10"/>
    <mergeCell ref="B1:F6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Начальник отдела</cp:lastModifiedBy>
  <cp:lastPrinted>2022-12-27T05:24:57Z</cp:lastPrinted>
  <dcterms:created xsi:type="dcterms:W3CDTF">1996-10-08T23:32:33Z</dcterms:created>
  <dcterms:modified xsi:type="dcterms:W3CDTF">2022-12-27T10:42:53Z</dcterms:modified>
</cp:coreProperties>
</file>