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Sovdep\Общая\43 оч.зас.сессии 20.03.2024 г\решения оригиналы\глвный специалист\641 от 20.03.24 г. финупр\"/>
    </mc:Choice>
  </mc:AlternateContent>
  <bookViews>
    <workbookView xWindow="0" yWindow="0" windowWidth="28800" windowHeight="12330" firstSheet="2" activeTab="2"/>
  </bookViews>
  <sheets>
    <sheet name="таб 4 (2023-2025г.)" sheetId="1" state="hidden" r:id="rId1"/>
    <sheet name="таб 4 (2023-2025г.) (3)" sheetId="3" state="hidden" r:id="rId2"/>
    <sheet name="таб 4 (2023-2025г.) (4)" sheetId="4" r:id="rId3"/>
  </sheets>
  <definedNames>
    <definedName name="_xlnm.Print_Area" localSheetId="0">'таб 4 (2023-2025г.)'!$A$1:$J$31</definedName>
    <definedName name="_xlnm.Print_Area" localSheetId="1">'таб 4 (2023-2025г.) (3)'!$A$1:$K$31</definedName>
    <definedName name="_xlnm.Print_Area" localSheetId="2">'таб 4 (2023-2025г.) (4)'!$A$1:$K$44</definedName>
  </definedNames>
  <calcPr calcId="162913"/>
</workbook>
</file>

<file path=xl/calcChain.xml><?xml version="1.0" encoding="utf-8"?>
<calcChain xmlns="http://schemas.openxmlformats.org/spreadsheetml/2006/main">
  <c r="E40" i="4" l="1"/>
  <c r="E38" i="4"/>
  <c r="E36" i="4"/>
  <c r="E35" i="4"/>
  <c r="E34" i="4"/>
  <c r="E33" i="4"/>
  <c r="E31" i="4"/>
  <c r="E30" i="4"/>
  <c r="J32" i="4" l="1"/>
  <c r="J37" i="4"/>
  <c r="J39" i="4"/>
  <c r="J41" i="4"/>
  <c r="J42" i="4"/>
  <c r="I32" i="4"/>
  <c r="I37" i="4"/>
  <c r="I39" i="4"/>
  <c r="I41" i="4"/>
  <c r="I42" i="4"/>
  <c r="J29" i="4"/>
  <c r="I29" i="4"/>
  <c r="G32" i="4"/>
  <c r="G39" i="4"/>
  <c r="G41" i="4"/>
  <c r="F32" i="4"/>
  <c r="F37" i="4"/>
  <c r="H37" i="4" s="1"/>
  <c r="F39" i="4"/>
  <c r="F41" i="4"/>
  <c r="F42" i="4"/>
  <c r="H42" i="4" s="1"/>
  <c r="G29" i="4"/>
  <c r="F29" i="4"/>
  <c r="B29" i="3"/>
  <c r="E42" i="4" s="1"/>
  <c r="E32" i="4"/>
  <c r="E37" i="4"/>
  <c r="E39" i="4"/>
  <c r="E41" i="4"/>
  <c r="K32" i="4" l="1"/>
  <c r="H29" i="4"/>
  <c r="K42" i="4"/>
  <c r="K29" i="4"/>
  <c r="H32" i="4"/>
  <c r="H39" i="4"/>
  <c r="H41" i="4"/>
  <c r="K37" i="4"/>
  <c r="K39" i="4"/>
  <c r="K41" i="4"/>
  <c r="J43" i="4"/>
  <c r="I43" i="4"/>
  <c r="G43" i="4"/>
  <c r="F43" i="4"/>
  <c r="D43" i="4"/>
  <c r="C43" i="4"/>
  <c r="E25" i="3"/>
  <c r="E26" i="3"/>
  <c r="E27" i="3"/>
  <c r="E28" i="3"/>
  <c r="E29" i="3"/>
  <c r="E24" i="3"/>
  <c r="D30" i="3"/>
  <c r="C30" i="3"/>
  <c r="F30" i="3"/>
  <c r="G30" i="3"/>
  <c r="I30" i="3"/>
  <c r="J30" i="3"/>
  <c r="B30" i="3"/>
  <c r="K29" i="3"/>
  <c r="H29" i="3"/>
  <c r="K28" i="3"/>
  <c r="H28" i="3"/>
  <c r="K27" i="3"/>
  <c r="H27" i="3"/>
  <c r="K26" i="3"/>
  <c r="H26" i="3"/>
  <c r="K25" i="3"/>
  <c r="H25" i="3"/>
  <c r="D28" i="1"/>
  <c r="G28" i="1"/>
  <c r="J28" i="1"/>
  <c r="K30" i="3" l="1"/>
  <c r="B43" i="4"/>
  <c r="E29" i="4"/>
  <c r="E43" i="4" s="1"/>
  <c r="H30" i="3"/>
  <c r="K43" i="4"/>
  <c r="H43" i="4"/>
  <c r="E30" i="3"/>
  <c r="D29" i="1"/>
  <c r="D27" i="1"/>
  <c r="D26" i="1"/>
  <c r="J27" i="1"/>
  <c r="J26" i="1"/>
  <c r="J25" i="1"/>
  <c r="G27" i="1"/>
  <c r="G26" i="1"/>
  <c r="G25" i="1"/>
  <c r="J29" i="1" l="1"/>
  <c r="G29" i="1"/>
  <c r="D25" i="1"/>
  <c r="C30" i="1"/>
  <c r="E30" i="1" l="1"/>
  <c r="D30" i="1" l="1"/>
  <c r="I30" i="1" l="1"/>
  <c r="H30" i="1"/>
  <c r="F30" i="1"/>
  <c r="G30" i="1" s="1"/>
  <c r="B30" i="1"/>
  <c r="J30" i="1" l="1"/>
</calcChain>
</file>

<file path=xl/sharedStrings.xml><?xml version="1.0" encoding="utf-8"?>
<sst xmlns="http://schemas.openxmlformats.org/spreadsheetml/2006/main" count="102" uniqueCount="41">
  <si>
    <t>(руб.)</t>
  </si>
  <si>
    <t>Наименование сельского поселения</t>
  </si>
  <si>
    <t>ИТОГО:</t>
  </si>
  <si>
    <t>районный бюджет</t>
  </si>
  <si>
    <t>Сосновского муниципального района</t>
  </si>
  <si>
    <t xml:space="preserve">"О бюджете Сосновского муниципального района </t>
  </si>
  <si>
    <t>к Решению Собрания депутатов</t>
  </si>
  <si>
    <t>областной  бюджет</t>
  </si>
  <si>
    <t>Нераспределенный резерв</t>
  </si>
  <si>
    <t>всего</t>
  </si>
  <si>
    <t>Приложение № 7</t>
  </si>
  <si>
    <t>2024 год</t>
  </si>
  <si>
    <t>Таблица № 4</t>
  </si>
  <si>
    <t>2025 год</t>
  </si>
  <si>
    <t>Полетаевское сельское поселение</t>
  </si>
  <si>
    <t xml:space="preserve"> на 2024 год и плановый период 2025 и 2026 годов"</t>
  </si>
  <si>
    <t xml:space="preserve">от "       " декабря 2023 года №        </t>
  </si>
  <si>
    <t>2026 год</t>
  </si>
  <si>
    <t xml:space="preserve">Долгодеревенское сельское поселение  </t>
  </si>
  <si>
    <t>Солнечное сельское поселение</t>
  </si>
  <si>
    <t>Алишевское сельское поселение</t>
  </si>
  <si>
    <t xml:space="preserve">Распределение иных межбюджетных трансфертов бюджетам сельских поселений  на 2024 год и плановый период 2025 и 2026 годов.        (МОДЕРНИЗАЦИЯ)                                                     </t>
  </si>
  <si>
    <t>Томинское  сельское поселение</t>
  </si>
  <si>
    <t>доп.ср-ва (мб)</t>
  </si>
  <si>
    <t xml:space="preserve">Распределение иных межбюджетных трансфертов бюджетам сельских поселений  на 2024 год и плановый период 2025 и 2026 годов. (БЛАГОУСТРОЙСТВО СЕЛЬСКИХ ТЕРРИТОРИЙ)   (ТКО нераспр.)                                                  </t>
  </si>
  <si>
    <t>Приложение № 8</t>
  </si>
  <si>
    <t>в т.ч доп.ср-ва (мб)</t>
  </si>
  <si>
    <t xml:space="preserve">Распределение иных межбюджетных трансфертов бюджетам сельских поселений                                                                                                                                    на 2024 год и плановый период 2025 и 2026 годов.                            </t>
  </si>
  <si>
    <t>Таблица № 5</t>
  </si>
  <si>
    <t>Приложение №6</t>
  </si>
  <si>
    <t>"О внесении изменений в Решение Собрания депутатов Сосновского муниципального района от 27.12.2023г. № 604 «О бюджете Сосновского муниципального района на 2024 год и плановый период 2025 и 2026 годов»</t>
  </si>
  <si>
    <t>Архангельское сельское поселение</t>
  </si>
  <si>
    <t xml:space="preserve">Краснопольское сельское поселение  </t>
  </si>
  <si>
    <t xml:space="preserve">Мирненское сельское поселение  </t>
  </si>
  <si>
    <t>Саккуловское сельское поселение</t>
  </si>
  <si>
    <t>Вознесенское сельское поселение</t>
  </si>
  <si>
    <t xml:space="preserve">Есаульское  сельское поселение  </t>
  </si>
  <si>
    <t xml:space="preserve">Кременкульское  сельское поселение  </t>
  </si>
  <si>
    <t>Теченское сельское поселение</t>
  </si>
  <si>
    <t>от "   27    " декабря 2023 года № 604</t>
  </si>
  <si>
    <t>от " 20 " марта 2024 года № 641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</si>
</sst>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0" xfId="0" applyFont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 wrapText="1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6" fillId="0" borderId="0" xfId="0" applyFont="1"/>
    <xf numFmtId="0" fontId="6" fillId="0" borderId="0" xfId="0" applyFont="1" applyFill="1"/>
    <xf numFmtId="4" fontId="7" fillId="0" borderId="3" xfId="0" applyNumberFormat="1" applyFont="1" applyBorder="1" applyAlignment="1">
      <alignment horizontal="right" wrapText="1"/>
    </xf>
    <xf numFmtId="4" fontId="8" fillId="0" borderId="1" xfId="0" applyNumberFormat="1" applyFont="1" applyFill="1" applyBorder="1" applyAlignment="1"/>
    <xf numFmtId="164" fontId="8" fillId="0" borderId="1" xfId="0" applyNumberFormat="1" applyFont="1" applyFill="1" applyBorder="1" applyAlignment="1"/>
    <xf numFmtId="4" fontId="9" fillId="0" borderId="1" xfId="0" applyNumberFormat="1" applyFont="1" applyBorder="1"/>
    <xf numFmtId="4" fontId="7" fillId="0" borderId="1" xfId="0" applyNumberFormat="1" applyFont="1" applyBorder="1" applyAlignment="1">
      <alignment wrapText="1"/>
    </xf>
    <xf numFmtId="164" fontId="7" fillId="0" borderId="3" xfId="0" applyNumberFormat="1" applyFont="1" applyBorder="1" applyAlignment="1">
      <alignment horizontal="right" wrapText="1"/>
    </xf>
    <xf numFmtId="164" fontId="9" fillId="0" borderId="1" xfId="0" applyNumberFormat="1" applyFont="1" applyBorder="1"/>
    <xf numFmtId="4" fontId="10" fillId="0" borderId="3" xfId="0" applyNumberFormat="1" applyFont="1" applyBorder="1" applyAlignment="1">
      <alignment horizontal="right" wrapText="1"/>
    </xf>
    <xf numFmtId="164" fontId="10" fillId="0" borderId="3" xfId="0" applyNumberFormat="1" applyFont="1" applyBorder="1" applyAlignment="1">
      <alignment horizontal="right" wrapText="1"/>
    </xf>
    <xf numFmtId="164" fontId="10" fillId="0" borderId="3" xfId="0" applyNumberFormat="1" applyFont="1" applyFill="1" applyBorder="1" applyAlignment="1">
      <alignment horizontal="right" wrapText="1"/>
    </xf>
    <xf numFmtId="164" fontId="10" fillId="0" borderId="1" xfId="0" applyNumberFormat="1" applyFont="1" applyBorder="1" applyAlignment="1">
      <alignment horizontal="right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left" vertical="top" wrapText="1"/>
    </xf>
    <xf numFmtId="4" fontId="7" fillId="0" borderId="9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left" wrapText="1"/>
    </xf>
    <xf numFmtId="4" fontId="7" fillId="0" borderId="1" xfId="0" applyNumberFormat="1" applyFont="1" applyBorder="1" applyAlignment="1">
      <alignment horizontal="center" wrapText="1"/>
    </xf>
    <xf numFmtId="4" fontId="7" fillId="0" borderId="3" xfId="0" applyNumberFormat="1" applyFont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wrapText="1"/>
    </xf>
    <xf numFmtId="2" fontId="10" fillId="0" borderId="1" xfId="0" applyNumberFormat="1" applyFont="1" applyFill="1" applyBorder="1" applyAlignment="1">
      <alignment horizontal="right" vertical="center" wrapText="1"/>
    </xf>
    <xf numFmtId="2" fontId="7" fillId="0" borderId="3" xfId="0" applyNumberFormat="1" applyFont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vertical="center" wrapText="1"/>
    </xf>
    <xf numFmtId="2" fontId="7" fillId="0" borderId="1" xfId="0" applyNumberFormat="1" applyFont="1" applyBorder="1" applyAlignment="1">
      <alignment wrapText="1"/>
    </xf>
    <xf numFmtId="2" fontId="10" fillId="0" borderId="1" xfId="0" applyNumberFormat="1" applyFont="1" applyFill="1" applyBorder="1" applyAlignment="1">
      <alignment vertical="center" wrapText="1"/>
    </xf>
    <xf numFmtId="4" fontId="10" fillId="0" borderId="3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opLeftCell="A10" zoomScaleSheetLayoutView="100" workbookViewId="0">
      <selection activeCell="K22" sqref="K22"/>
    </sheetView>
  </sheetViews>
  <sheetFormatPr defaultRowHeight="15" x14ac:dyDescent="0.25"/>
  <cols>
    <col min="1" max="1" width="20" customWidth="1"/>
    <col min="2" max="2" width="15.140625" customWidth="1"/>
    <col min="3" max="3" width="13.7109375" customWidth="1"/>
    <col min="4" max="4" width="14" style="11" customWidth="1"/>
    <col min="5" max="6" width="12.7109375" customWidth="1"/>
    <col min="7" max="7" width="12.85546875" style="11" customWidth="1"/>
    <col min="8" max="8" width="13.5703125" customWidth="1"/>
    <col min="9" max="9" width="14.7109375" customWidth="1"/>
    <col min="10" max="10" width="14.140625" style="11" customWidth="1"/>
    <col min="11" max="11" width="13.85546875" customWidth="1"/>
  </cols>
  <sheetData>
    <row r="1" spans="1:11" ht="18.75" customHeight="1" x14ac:dyDescent="0.25">
      <c r="B1" s="7"/>
      <c r="C1" s="7"/>
      <c r="D1" s="8"/>
      <c r="E1" s="54" t="s">
        <v>10</v>
      </c>
      <c r="F1" s="54"/>
      <c r="G1" s="54"/>
      <c r="H1" s="54"/>
      <c r="I1" s="54"/>
      <c r="J1" s="54"/>
    </row>
    <row r="2" spans="1:11" ht="18.75" customHeight="1" x14ac:dyDescent="0.25">
      <c r="B2" s="7"/>
      <c r="C2" s="7"/>
      <c r="D2" s="8"/>
      <c r="E2" s="54" t="s">
        <v>6</v>
      </c>
      <c r="F2" s="54"/>
      <c r="G2" s="54"/>
      <c r="H2" s="54"/>
      <c r="I2" s="54"/>
      <c r="J2" s="54"/>
    </row>
    <row r="3" spans="1:11" ht="18.75" customHeight="1" x14ac:dyDescent="0.25">
      <c r="B3" s="7"/>
      <c r="C3" s="7"/>
      <c r="D3" s="8"/>
      <c r="E3" s="54" t="s">
        <v>4</v>
      </c>
      <c r="F3" s="54"/>
      <c r="G3" s="54"/>
      <c r="H3" s="54"/>
      <c r="I3" s="54"/>
      <c r="J3" s="54"/>
    </row>
    <row r="4" spans="1:11" ht="18.75" customHeight="1" x14ac:dyDescent="0.25">
      <c r="A4" s="7"/>
      <c r="B4" s="7"/>
      <c r="C4" s="7"/>
      <c r="D4" s="8"/>
      <c r="E4" s="54" t="s">
        <v>5</v>
      </c>
      <c r="F4" s="54"/>
      <c r="G4" s="54"/>
      <c r="H4" s="54"/>
      <c r="I4" s="54"/>
      <c r="J4" s="54"/>
    </row>
    <row r="5" spans="1:11" ht="18.75" customHeight="1" x14ac:dyDescent="0.25">
      <c r="A5" s="7"/>
      <c r="B5" s="7"/>
      <c r="C5" s="7"/>
      <c r="D5" s="8"/>
      <c r="E5" s="54" t="s">
        <v>15</v>
      </c>
      <c r="F5" s="54"/>
      <c r="G5" s="54"/>
      <c r="H5" s="54"/>
      <c r="I5" s="54"/>
      <c r="J5" s="54"/>
    </row>
    <row r="6" spans="1:11" ht="18.75" customHeight="1" x14ac:dyDescent="0.25">
      <c r="B6" s="7"/>
      <c r="C6" s="7"/>
      <c r="D6" s="8"/>
      <c r="E6" s="15"/>
      <c r="F6" s="63" t="s">
        <v>16</v>
      </c>
      <c r="G6" s="63"/>
      <c r="H6" s="63"/>
      <c r="I6" s="63"/>
      <c r="J6" s="63"/>
    </row>
    <row r="7" spans="1:11" ht="15.75" customHeight="1" x14ac:dyDescent="0.25">
      <c r="B7" s="4"/>
      <c r="C7" s="4"/>
      <c r="D7" s="9"/>
      <c r="E7" s="15"/>
      <c r="F7" s="15"/>
      <c r="G7" s="9"/>
      <c r="H7" s="15"/>
      <c r="I7" s="1"/>
      <c r="J7" s="12"/>
      <c r="K7" s="1"/>
    </row>
    <row r="8" spans="1:11" ht="7.5" hidden="1" customHeight="1" x14ac:dyDescent="0.25">
      <c r="B8" s="4"/>
      <c r="C8" s="4"/>
      <c r="D8" s="9"/>
      <c r="E8" s="15"/>
      <c r="F8" s="15"/>
      <c r="G8" s="9"/>
      <c r="H8" s="15"/>
      <c r="I8" s="1"/>
      <c r="J8" s="12"/>
      <c r="K8" s="1"/>
    </row>
    <row r="9" spans="1:11" ht="15.75" hidden="1" x14ac:dyDescent="0.25">
      <c r="B9" s="4"/>
      <c r="C9" s="4"/>
      <c r="D9" s="9"/>
      <c r="E9" s="15"/>
      <c r="F9" s="15"/>
      <c r="G9" s="9"/>
      <c r="H9" s="15"/>
      <c r="I9" s="15"/>
      <c r="J9" s="9"/>
    </row>
    <row r="10" spans="1:11" ht="15.75" x14ac:dyDescent="0.25">
      <c r="B10" s="4"/>
      <c r="C10" s="4"/>
      <c r="D10" s="9"/>
      <c r="E10" s="15"/>
      <c r="F10" s="15"/>
      <c r="G10" s="9"/>
      <c r="H10" s="64" t="s">
        <v>12</v>
      </c>
      <c r="I10" s="64"/>
      <c r="J10" s="64"/>
    </row>
    <row r="11" spans="1:11" ht="15.75" x14ac:dyDescent="0.25">
      <c r="B11" s="15"/>
      <c r="C11" s="15"/>
      <c r="D11" s="9"/>
      <c r="E11" s="15"/>
      <c r="F11" s="15"/>
      <c r="G11" s="9"/>
      <c r="H11" s="15"/>
      <c r="I11" s="3"/>
      <c r="J11" s="13"/>
    </row>
    <row r="12" spans="1:11" ht="15.75" x14ac:dyDescent="0.25">
      <c r="B12" s="15"/>
      <c r="C12" s="15"/>
      <c r="D12" s="9"/>
      <c r="E12" s="15"/>
      <c r="F12" s="15"/>
      <c r="G12" s="9"/>
      <c r="H12" s="15"/>
      <c r="I12" s="3"/>
      <c r="J12" s="13"/>
    </row>
    <row r="13" spans="1:11" ht="15.75" x14ac:dyDescent="0.25">
      <c r="B13" s="15"/>
      <c r="C13" s="15"/>
      <c r="D13" s="9"/>
      <c r="E13" s="15"/>
      <c r="F13" s="15"/>
      <c r="G13" s="9"/>
      <c r="H13" s="15"/>
      <c r="I13" s="3"/>
      <c r="J13" s="13"/>
    </row>
    <row r="14" spans="1:11" ht="15.75" x14ac:dyDescent="0.25">
      <c r="B14" s="15"/>
      <c r="C14" s="15"/>
      <c r="D14" s="9"/>
      <c r="E14" s="15"/>
      <c r="F14" s="15"/>
      <c r="G14" s="9"/>
      <c r="H14" s="15"/>
      <c r="I14" s="3"/>
      <c r="J14" s="13"/>
    </row>
    <row r="15" spans="1:11" ht="15.75" x14ac:dyDescent="0.25">
      <c r="B15" s="15"/>
      <c r="C15" s="15"/>
      <c r="D15" s="9"/>
      <c r="E15" s="15"/>
      <c r="F15" s="15"/>
      <c r="G15" s="9"/>
      <c r="H15" s="15"/>
      <c r="I15" s="3"/>
      <c r="J15" s="13"/>
    </row>
    <row r="16" spans="1:11" ht="15.75" x14ac:dyDescent="0.25">
      <c r="B16" s="15"/>
      <c r="C16" s="15"/>
      <c r="D16" s="9"/>
      <c r="E16" s="15"/>
      <c r="F16" s="15"/>
      <c r="G16" s="9"/>
      <c r="H16" s="15"/>
      <c r="I16" s="3"/>
      <c r="J16" s="13"/>
    </row>
    <row r="17" spans="1:10" ht="9.75" customHeight="1" x14ac:dyDescent="0.25">
      <c r="B17" s="4"/>
      <c r="C17" s="4"/>
      <c r="D17" s="9"/>
      <c r="E17" s="4"/>
      <c r="F17" s="4"/>
      <c r="G17" s="9"/>
      <c r="H17" s="2"/>
      <c r="I17" s="3"/>
      <c r="J17" s="13"/>
    </row>
    <row r="18" spans="1:10" ht="15.75" hidden="1" x14ac:dyDescent="0.25">
      <c r="B18" s="4"/>
      <c r="C18" s="4"/>
      <c r="D18" s="9"/>
      <c r="E18" s="4"/>
      <c r="F18" s="4"/>
      <c r="G18" s="9"/>
      <c r="H18" s="2"/>
      <c r="I18" s="3"/>
      <c r="J18" s="13"/>
    </row>
    <row r="19" spans="1:10" ht="15.6" customHeight="1" x14ac:dyDescent="0.25">
      <c r="A19" s="55" t="s">
        <v>21</v>
      </c>
      <c r="B19" s="55"/>
      <c r="C19" s="55"/>
      <c r="D19" s="55"/>
      <c r="E19" s="55"/>
      <c r="F19" s="55"/>
      <c r="G19" s="55"/>
      <c r="H19" s="55"/>
      <c r="I19" s="55"/>
      <c r="J19" s="55"/>
    </row>
    <row r="20" spans="1:10" ht="21.75" customHeight="1" x14ac:dyDescent="0.25">
      <c r="A20" s="55"/>
      <c r="B20" s="55"/>
      <c r="C20" s="55"/>
      <c r="D20" s="55"/>
      <c r="E20" s="55"/>
      <c r="F20" s="55"/>
      <c r="G20" s="55"/>
      <c r="H20" s="55"/>
      <c r="I20" s="55"/>
      <c r="J20" s="55"/>
    </row>
    <row r="21" spans="1:10" ht="15.75" x14ac:dyDescent="0.25">
      <c r="A21" s="58"/>
      <c r="B21" s="58"/>
      <c r="C21" s="58"/>
      <c r="D21" s="58"/>
      <c r="E21" s="58"/>
      <c r="F21" s="58"/>
      <c r="G21" s="58"/>
      <c r="H21" s="58"/>
      <c r="I21" s="58"/>
      <c r="J21" s="14" t="s">
        <v>0</v>
      </c>
    </row>
    <row r="22" spans="1:10" ht="43.15" customHeight="1" x14ac:dyDescent="0.25">
      <c r="A22" s="56" t="s">
        <v>1</v>
      </c>
      <c r="B22" s="59" t="s">
        <v>11</v>
      </c>
      <c r="C22" s="60"/>
      <c r="D22" s="61"/>
      <c r="E22" s="59" t="s">
        <v>13</v>
      </c>
      <c r="F22" s="60"/>
      <c r="G22" s="61"/>
      <c r="H22" s="62" t="s">
        <v>17</v>
      </c>
      <c r="I22" s="62"/>
      <c r="J22" s="62"/>
    </row>
    <row r="23" spans="1:10" ht="51.6" customHeight="1" x14ac:dyDescent="0.25">
      <c r="A23" s="57"/>
      <c r="B23" s="34" t="s">
        <v>7</v>
      </c>
      <c r="C23" s="16" t="s">
        <v>3</v>
      </c>
      <c r="D23" s="10" t="s">
        <v>9</v>
      </c>
      <c r="E23" s="16" t="s">
        <v>7</v>
      </c>
      <c r="F23" s="16" t="s">
        <v>3</v>
      </c>
      <c r="G23" s="10" t="s">
        <v>9</v>
      </c>
      <c r="H23" s="16" t="s">
        <v>7</v>
      </c>
      <c r="I23" s="16" t="s">
        <v>3</v>
      </c>
      <c r="J23" s="10" t="s">
        <v>9</v>
      </c>
    </row>
    <row r="24" spans="1:10" ht="36.75" customHeight="1" x14ac:dyDescent="0.25">
      <c r="A24" s="37" t="s">
        <v>20</v>
      </c>
      <c r="B24" s="38"/>
      <c r="C24" s="39"/>
      <c r="D24" s="40"/>
      <c r="E24" s="30"/>
      <c r="F24" s="30"/>
      <c r="G24" s="10"/>
      <c r="H24" s="31"/>
      <c r="I24" s="31"/>
      <c r="J24" s="10"/>
    </row>
    <row r="25" spans="1:10" ht="32.25" customHeight="1" x14ac:dyDescent="0.25">
      <c r="A25" s="35" t="s">
        <v>18</v>
      </c>
      <c r="B25" s="36">
        <v>84674000</v>
      </c>
      <c r="C25" s="19">
        <v>844256.6</v>
      </c>
      <c r="D25" s="20">
        <f>B25+C25</f>
        <v>85518256.599999994</v>
      </c>
      <c r="E25" s="19"/>
      <c r="F25" s="19"/>
      <c r="G25" s="21">
        <f>E25+F25</f>
        <v>0</v>
      </c>
      <c r="H25" s="22"/>
      <c r="I25" s="23"/>
      <c r="J25" s="21">
        <f>H25+I25</f>
        <v>0</v>
      </c>
    </row>
    <row r="26" spans="1:10" ht="37.5" customHeight="1" x14ac:dyDescent="0.25">
      <c r="A26" s="6" t="s">
        <v>14</v>
      </c>
      <c r="B26" s="19"/>
      <c r="C26" s="24"/>
      <c r="D26" s="20">
        <f t="shared" ref="D26:D29" si="0">B26+C26</f>
        <v>0</v>
      </c>
      <c r="E26" s="19">
        <v>18554700</v>
      </c>
      <c r="F26" s="19">
        <v>2199032.2400000002</v>
      </c>
      <c r="G26" s="21">
        <f t="shared" ref="G26:G28" si="1">E26+F26</f>
        <v>20753732.240000002</v>
      </c>
      <c r="H26" s="22"/>
      <c r="I26" s="23"/>
      <c r="J26" s="21">
        <f t="shared" ref="J26:J28" si="2">H26+I26</f>
        <v>0</v>
      </c>
    </row>
    <row r="27" spans="1:10" ht="32.25" customHeight="1" x14ac:dyDescent="0.25">
      <c r="A27" s="6" t="s">
        <v>19</v>
      </c>
      <c r="B27" s="19">
        <v>18000000</v>
      </c>
      <c r="C27" s="19">
        <v>984053.93</v>
      </c>
      <c r="D27" s="20">
        <f>B27+C27</f>
        <v>18984053.93</v>
      </c>
      <c r="E27" s="19"/>
      <c r="F27" s="19"/>
      <c r="G27" s="21">
        <f>E27+F27</f>
        <v>0</v>
      </c>
      <c r="H27" s="22"/>
      <c r="I27" s="23"/>
      <c r="J27" s="21">
        <f>H27+I27</f>
        <v>0</v>
      </c>
    </row>
    <row r="28" spans="1:10" ht="37.5" customHeight="1" x14ac:dyDescent="0.25">
      <c r="A28" s="6" t="s">
        <v>22</v>
      </c>
      <c r="B28" s="19"/>
      <c r="C28" s="24"/>
      <c r="D28" s="20">
        <f t="shared" si="0"/>
        <v>0</v>
      </c>
      <c r="E28" s="19"/>
      <c r="F28" s="19"/>
      <c r="G28" s="21">
        <f t="shared" si="1"/>
        <v>0</v>
      </c>
      <c r="H28" s="22"/>
      <c r="I28" s="23"/>
      <c r="J28" s="21">
        <f t="shared" si="2"/>
        <v>0</v>
      </c>
    </row>
    <row r="29" spans="1:10" ht="45" customHeight="1" x14ac:dyDescent="0.25">
      <c r="A29" s="6" t="s">
        <v>8</v>
      </c>
      <c r="B29" s="19"/>
      <c r="C29" s="24"/>
      <c r="D29" s="20">
        <f t="shared" si="0"/>
        <v>0</v>
      </c>
      <c r="E29" s="24"/>
      <c r="F29" s="24"/>
      <c r="G29" s="21">
        <f>E29+F29</f>
        <v>0</v>
      </c>
      <c r="H29" s="25">
        <v>20099900</v>
      </c>
      <c r="I29" s="23">
        <v>20099.900000000001</v>
      </c>
      <c r="J29" s="20">
        <f>H29+I29</f>
        <v>20119999.899999999</v>
      </c>
    </row>
    <row r="30" spans="1:10" ht="20.45" customHeight="1" x14ac:dyDescent="0.25">
      <c r="A30" s="5" t="s">
        <v>2</v>
      </c>
      <c r="B30" s="26">
        <f>SUM(B25:B29)</f>
        <v>102674000</v>
      </c>
      <c r="C30" s="27">
        <f>SUM(C25:C29)</f>
        <v>1828310.53</v>
      </c>
      <c r="D30" s="28">
        <f>SUM(D25:D29)</f>
        <v>104502310.53</v>
      </c>
      <c r="E30" s="27">
        <f>SUM(E25:E29)</f>
        <v>18554700</v>
      </c>
      <c r="F30" s="27">
        <f>SUM(F25:F29)</f>
        <v>2199032.2400000002</v>
      </c>
      <c r="G30" s="21">
        <f t="shared" ref="G30" si="3">E30+F30</f>
        <v>20753732.240000002</v>
      </c>
      <c r="H30" s="29">
        <f>SUM(H25:H29)</f>
        <v>20099900</v>
      </c>
      <c r="I30" s="29">
        <f>SUM(I25:I29)</f>
        <v>20099.900000000001</v>
      </c>
      <c r="J30" s="21">
        <f t="shared" ref="J30" si="4">H30+I30</f>
        <v>20119999.899999999</v>
      </c>
    </row>
    <row r="31" spans="1:10" ht="83.45" customHeight="1" x14ac:dyDescent="0.3">
      <c r="A31" s="17"/>
      <c r="B31" s="17"/>
      <c r="C31" s="17"/>
      <c r="D31" s="18"/>
      <c r="E31" s="17"/>
      <c r="F31" s="17"/>
      <c r="G31" s="18"/>
      <c r="H31" s="17"/>
      <c r="I31" s="17"/>
      <c r="J31" s="18"/>
    </row>
    <row r="32" spans="1:10" ht="18.75" x14ac:dyDescent="0.3">
      <c r="A32" s="17"/>
      <c r="B32" s="17"/>
      <c r="C32" s="17"/>
      <c r="D32" s="18"/>
      <c r="E32" s="17"/>
      <c r="F32" s="17"/>
      <c r="G32" s="18"/>
      <c r="H32" s="17"/>
      <c r="I32" s="17"/>
      <c r="J32" s="18"/>
    </row>
  </sheetData>
  <mergeCells count="13">
    <mergeCell ref="E1:J1"/>
    <mergeCell ref="E2:J2"/>
    <mergeCell ref="E3:J3"/>
    <mergeCell ref="A19:J20"/>
    <mergeCell ref="A22:A23"/>
    <mergeCell ref="A21:I21"/>
    <mergeCell ref="B22:D22"/>
    <mergeCell ref="E22:G22"/>
    <mergeCell ref="H22:J22"/>
    <mergeCell ref="E4:J4"/>
    <mergeCell ref="E5:J5"/>
    <mergeCell ref="F6:J6"/>
    <mergeCell ref="H10:J10"/>
  </mergeCells>
  <pageMargins left="0.23622047244094491" right="0" top="0.55118110236220474" bottom="0.19685039370078741" header="0.31496062992125984" footer="0.15748031496062992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opLeftCell="A10" zoomScaleSheetLayoutView="100" workbookViewId="0">
      <selection activeCell="D29" sqref="D29"/>
    </sheetView>
  </sheetViews>
  <sheetFormatPr defaultRowHeight="15" x14ac:dyDescent="0.25"/>
  <cols>
    <col min="1" max="1" width="20" customWidth="1"/>
    <col min="2" max="2" width="15.140625" customWidth="1"/>
    <col min="3" max="4" width="13.7109375" customWidth="1"/>
    <col min="5" max="5" width="14" style="11" customWidth="1"/>
    <col min="6" max="7" width="12.7109375" customWidth="1"/>
    <col min="8" max="8" width="12.85546875" style="11" customWidth="1"/>
    <col min="9" max="9" width="13.5703125" customWidth="1"/>
    <col min="10" max="10" width="14.7109375" customWidth="1"/>
    <col min="11" max="11" width="14.140625" style="11" customWidth="1"/>
    <col min="12" max="12" width="13.85546875" customWidth="1"/>
  </cols>
  <sheetData>
    <row r="1" spans="1:12" ht="18.75" customHeight="1" x14ac:dyDescent="0.25">
      <c r="B1" s="7"/>
      <c r="C1" s="7"/>
      <c r="D1" s="7"/>
      <c r="E1" s="8"/>
      <c r="F1" s="54" t="s">
        <v>10</v>
      </c>
      <c r="G1" s="54"/>
      <c r="H1" s="54"/>
      <c r="I1" s="54"/>
      <c r="J1" s="54"/>
      <c r="K1" s="54"/>
    </row>
    <row r="2" spans="1:12" ht="18.75" customHeight="1" x14ac:dyDescent="0.25">
      <c r="B2" s="7"/>
      <c r="C2" s="7"/>
      <c r="D2" s="7"/>
      <c r="E2" s="8"/>
      <c r="F2" s="54" t="s">
        <v>6</v>
      </c>
      <c r="G2" s="54"/>
      <c r="H2" s="54"/>
      <c r="I2" s="54"/>
      <c r="J2" s="54"/>
      <c r="K2" s="54"/>
    </row>
    <row r="3" spans="1:12" ht="18.75" customHeight="1" x14ac:dyDescent="0.25">
      <c r="B3" s="7"/>
      <c r="C3" s="7"/>
      <c r="D3" s="7"/>
      <c r="E3" s="8"/>
      <c r="F3" s="54" t="s">
        <v>4</v>
      </c>
      <c r="G3" s="54"/>
      <c r="H3" s="54"/>
      <c r="I3" s="54"/>
      <c r="J3" s="54"/>
      <c r="K3" s="54"/>
    </row>
    <row r="4" spans="1:12" ht="18.75" customHeight="1" x14ac:dyDescent="0.25">
      <c r="A4" s="7"/>
      <c r="B4" s="7"/>
      <c r="C4" s="7"/>
      <c r="D4" s="7"/>
      <c r="E4" s="8"/>
      <c r="F4" s="54" t="s">
        <v>5</v>
      </c>
      <c r="G4" s="54"/>
      <c r="H4" s="54"/>
      <c r="I4" s="54"/>
      <c r="J4" s="54"/>
      <c r="K4" s="54"/>
    </row>
    <row r="5" spans="1:12" ht="18.75" customHeight="1" x14ac:dyDescent="0.25">
      <c r="A5" s="7"/>
      <c r="B5" s="7"/>
      <c r="C5" s="7"/>
      <c r="D5" s="7"/>
      <c r="E5" s="8"/>
      <c r="F5" s="54" t="s">
        <v>15</v>
      </c>
      <c r="G5" s="54"/>
      <c r="H5" s="54"/>
      <c r="I5" s="54"/>
      <c r="J5" s="54"/>
      <c r="K5" s="54"/>
    </row>
    <row r="6" spans="1:12" ht="18.75" customHeight="1" x14ac:dyDescent="0.25">
      <c r="B6" s="7"/>
      <c r="C6" s="7"/>
      <c r="D6" s="7"/>
      <c r="E6" s="8"/>
      <c r="F6" s="32"/>
      <c r="G6" s="63" t="s">
        <v>16</v>
      </c>
      <c r="H6" s="63"/>
      <c r="I6" s="63"/>
      <c r="J6" s="63"/>
      <c r="K6" s="63"/>
    </row>
    <row r="7" spans="1:12" ht="15.75" customHeight="1" x14ac:dyDescent="0.25">
      <c r="B7" s="32"/>
      <c r="C7" s="32"/>
      <c r="D7" s="32"/>
      <c r="E7" s="9"/>
      <c r="F7" s="32"/>
      <c r="G7" s="32"/>
      <c r="H7" s="9"/>
      <c r="I7" s="32"/>
      <c r="J7" s="1"/>
      <c r="K7" s="12"/>
      <c r="L7" s="1"/>
    </row>
    <row r="8" spans="1:12" ht="7.5" hidden="1" customHeight="1" x14ac:dyDescent="0.25">
      <c r="B8" s="32"/>
      <c r="C8" s="32"/>
      <c r="D8" s="32"/>
      <c r="E8" s="9"/>
      <c r="F8" s="32"/>
      <c r="G8" s="32"/>
      <c r="H8" s="9"/>
      <c r="I8" s="32"/>
      <c r="J8" s="1"/>
      <c r="K8" s="12"/>
      <c r="L8" s="1"/>
    </row>
    <row r="9" spans="1:12" ht="15.75" hidden="1" x14ac:dyDescent="0.25">
      <c r="B9" s="32"/>
      <c r="C9" s="32"/>
      <c r="D9" s="32"/>
      <c r="E9" s="9"/>
      <c r="F9" s="32"/>
      <c r="G9" s="32"/>
      <c r="H9" s="9"/>
      <c r="I9" s="32"/>
      <c r="J9" s="32"/>
      <c r="K9" s="9"/>
    </row>
    <row r="10" spans="1:12" ht="15.75" x14ac:dyDescent="0.25">
      <c r="B10" s="32"/>
      <c r="C10" s="32"/>
      <c r="D10" s="32"/>
      <c r="E10" s="9"/>
      <c r="F10" s="32"/>
      <c r="G10" s="32"/>
      <c r="H10" s="9"/>
      <c r="I10" s="64" t="s">
        <v>12</v>
      </c>
      <c r="J10" s="64"/>
      <c r="K10" s="64"/>
    </row>
    <row r="11" spans="1:12" ht="15.75" x14ac:dyDescent="0.25">
      <c r="B11" s="32"/>
      <c r="C11" s="32"/>
      <c r="D11" s="32"/>
      <c r="E11" s="9"/>
      <c r="F11" s="32"/>
      <c r="G11" s="32"/>
      <c r="H11" s="9"/>
      <c r="I11" s="32"/>
      <c r="J11" s="33"/>
      <c r="K11" s="13"/>
    </row>
    <row r="12" spans="1:12" ht="15.75" x14ac:dyDescent="0.25">
      <c r="B12" s="32"/>
      <c r="C12" s="32"/>
      <c r="D12" s="32"/>
      <c r="E12" s="9"/>
      <c r="F12" s="32"/>
      <c r="G12" s="32"/>
      <c r="H12" s="9"/>
      <c r="I12" s="32"/>
      <c r="J12" s="33"/>
      <c r="K12" s="13"/>
    </row>
    <row r="13" spans="1:12" ht="15.75" x14ac:dyDescent="0.25">
      <c r="B13" s="32"/>
      <c r="C13" s="32"/>
      <c r="D13" s="32"/>
      <c r="E13" s="9"/>
      <c r="F13" s="32"/>
      <c r="G13" s="32"/>
      <c r="H13" s="9"/>
      <c r="I13" s="32"/>
      <c r="J13" s="33"/>
      <c r="K13" s="13"/>
    </row>
    <row r="14" spans="1:12" ht="15.75" x14ac:dyDescent="0.25">
      <c r="B14" s="32"/>
      <c r="C14" s="32"/>
      <c r="D14" s="32"/>
      <c r="E14" s="9"/>
      <c r="F14" s="32"/>
      <c r="G14" s="32"/>
      <c r="H14" s="9"/>
      <c r="I14" s="32"/>
      <c r="J14" s="33"/>
      <c r="K14" s="13"/>
    </row>
    <row r="15" spans="1:12" ht="15.75" x14ac:dyDescent="0.25">
      <c r="B15" s="32"/>
      <c r="C15" s="32"/>
      <c r="D15" s="32"/>
      <c r="E15" s="9"/>
      <c r="F15" s="32"/>
      <c r="G15" s="32"/>
      <c r="H15" s="9"/>
      <c r="I15" s="32"/>
      <c r="J15" s="33"/>
      <c r="K15" s="13"/>
    </row>
    <row r="16" spans="1:12" ht="15.75" x14ac:dyDescent="0.25">
      <c r="B16" s="32"/>
      <c r="C16" s="32"/>
      <c r="D16" s="32"/>
      <c r="E16" s="9"/>
      <c r="F16" s="32"/>
      <c r="G16" s="32"/>
      <c r="H16" s="9"/>
      <c r="I16" s="32"/>
      <c r="J16" s="33"/>
      <c r="K16" s="13"/>
    </row>
    <row r="17" spans="1:11" ht="9.75" customHeight="1" x14ac:dyDescent="0.25">
      <c r="B17" s="32"/>
      <c r="C17" s="32"/>
      <c r="D17" s="32"/>
      <c r="E17" s="9"/>
      <c r="F17" s="32"/>
      <c r="G17" s="32"/>
      <c r="H17" s="9"/>
      <c r="I17" s="32"/>
      <c r="J17" s="33"/>
      <c r="K17" s="13"/>
    </row>
    <row r="18" spans="1:11" ht="15.75" hidden="1" x14ac:dyDescent="0.25">
      <c r="B18" s="32"/>
      <c r="C18" s="32"/>
      <c r="D18" s="32"/>
      <c r="E18" s="9"/>
      <c r="F18" s="32"/>
      <c r="G18" s="32"/>
      <c r="H18" s="9"/>
      <c r="I18" s="32"/>
      <c r="J18" s="33"/>
      <c r="K18" s="13"/>
    </row>
    <row r="19" spans="1:11" ht="15.6" customHeight="1" x14ac:dyDescent="0.25">
      <c r="A19" s="55" t="s">
        <v>24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</row>
    <row r="20" spans="1:11" ht="21.75" customHeight="1" x14ac:dyDescent="0.25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</row>
    <row r="21" spans="1:11" ht="15.75" x14ac:dyDescent="0.25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14" t="s">
        <v>0</v>
      </c>
    </row>
    <row r="22" spans="1:11" ht="43.15" customHeight="1" x14ac:dyDescent="0.25">
      <c r="A22" s="56" t="s">
        <v>1</v>
      </c>
      <c r="B22" s="59" t="s">
        <v>11</v>
      </c>
      <c r="C22" s="60"/>
      <c r="D22" s="60"/>
      <c r="E22" s="61"/>
      <c r="F22" s="59" t="s">
        <v>13</v>
      </c>
      <c r="G22" s="60"/>
      <c r="H22" s="61"/>
      <c r="I22" s="62" t="s">
        <v>17</v>
      </c>
      <c r="J22" s="62"/>
      <c r="K22" s="62"/>
    </row>
    <row r="23" spans="1:11" ht="51.6" customHeight="1" x14ac:dyDescent="0.25">
      <c r="A23" s="57"/>
      <c r="B23" s="34" t="s">
        <v>7</v>
      </c>
      <c r="C23" s="31" t="s">
        <v>3</v>
      </c>
      <c r="D23" s="31" t="s">
        <v>23</v>
      </c>
      <c r="E23" s="10" t="s">
        <v>9</v>
      </c>
      <c r="F23" s="31" t="s">
        <v>7</v>
      </c>
      <c r="G23" s="31" t="s">
        <v>3</v>
      </c>
      <c r="H23" s="10" t="s">
        <v>9</v>
      </c>
      <c r="I23" s="31" t="s">
        <v>7</v>
      </c>
      <c r="J23" s="31" t="s">
        <v>3</v>
      </c>
      <c r="K23" s="10" t="s">
        <v>9</v>
      </c>
    </row>
    <row r="24" spans="1:11" ht="36.75" customHeight="1" x14ac:dyDescent="0.25">
      <c r="A24" s="37" t="s">
        <v>20</v>
      </c>
      <c r="B24" s="41">
        <v>1999999</v>
      </c>
      <c r="C24" s="19">
        <v>3225236</v>
      </c>
      <c r="D24" s="19">
        <v>1022751</v>
      </c>
      <c r="E24" s="42">
        <f>B24+C24+D24</f>
        <v>6247986</v>
      </c>
      <c r="F24" s="30"/>
      <c r="G24" s="30"/>
      <c r="H24" s="10"/>
      <c r="I24" s="31"/>
      <c r="J24" s="31"/>
      <c r="K24" s="10"/>
    </row>
    <row r="25" spans="1:11" ht="32.25" customHeight="1" x14ac:dyDescent="0.25">
      <c r="A25" s="35" t="s">
        <v>18</v>
      </c>
      <c r="B25" s="36">
        <v>631512.93999999994</v>
      </c>
      <c r="C25" s="19">
        <v>50477.25</v>
      </c>
      <c r="D25" s="19">
        <v>195277.7</v>
      </c>
      <c r="E25" s="42">
        <f t="shared" ref="E25:E29" si="0">B25+C25+D25</f>
        <v>877267.8899999999</v>
      </c>
      <c r="F25" s="19"/>
      <c r="G25" s="19"/>
      <c r="H25" s="21">
        <f>F25+G25</f>
        <v>0</v>
      </c>
      <c r="I25" s="22"/>
      <c r="J25" s="23"/>
      <c r="K25" s="21">
        <f>I25+J25</f>
        <v>0</v>
      </c>
    </row>
    <row r="26" spans="1:11" ht="37.5" customHeight="1" x14ac:dyDescent="0.25">
      <c r="A26" s="6" t="s">
        <v>14</v>
      </c>
      <c r="B26" s="19">
        <v>653405.48</v>
      </c>
      <c r="C26" s="19">
        <v>56402.98</v>
      </c>
      <c r="D26" s="19">
        <v>174170.5</v>
      </c>
      <c r="E26" s="42">
        <f t="shared" si="0"/>
        <v>883978.96</v>
      </c>
      <c r="F26" s="19"/>
      <c r="G26" s="19"/>
      <c r="H26" s="21">
        <f t="shared" ref="H26:H28" si="1">F26+G26</f>
        <v>0</v>
      </c>
      <c r="I26" s="22"/>
      <c r="J26" s="23"/>
      <c r="K26" s="21">
        <f t="shared" ref="K26:K28" si="2">I26+J26</f>
        <v>0</v>
      </c>
    </row>
    <row r="27" spans="1:11" ht="32.25" customHeight="1" x14ac:dyDescent="0.25">
      <c r="A27" s="6" t="s">
        <v>19</v>
      </c>
      <c r="B27" s="19"/>
      <c r="C27" s="19"/>
      <c r="D27" s="19"/>
      <c r="E27" s="42">
        <f t="shared" si="0"/>
        <v>0</v>
      </c>
      <c r="F27" s="19"/>
      <c r="G27" s="19"/>
      <c r="H27" s="21">
        <f>F27+G27</f>
        <v>0</v>
      </c>
      <c r="I27" s="22"/>
      <c r="J27" s="23"/>
      <c r="K27" s="21">
        <f>I27+J27</f>
        <v>0</v>
      </c>
    </row>
    <row r="28" spans="1:11" ht="37.5" customHeight="1" x14ac:dyDescent="0.25">
      <c r="A28" s="6" t="s">
        <v>22</v>
      </c>
      <c r="B28" s="19">
        <v>1244406.08</v>
      </c>
      <c r="C28" s="19">
        <v>99906.96</v>
      </c>
      <c r="D28" s="19">
        <v>52412.92</v>
      </c>
      <c r="E28" s="42">
        <f t="shared" si="0"/>
        <v>1396725.96</v>
      </c>
      <c r="F28" s="19"/>
      <c r="G28" s="19"/>
      <c r="H28" s="21">
        <f t="shared" si="1"/>
        <v>0</v>
      </c>
      <c r="I28" s="22"/>
      <c r="J28" s="23"/>
      <c r="K28" s="21">
        <f t="shared" si="2"/>
        <v>0</v>
      </c>
    </row>
    <row r="29" spans="1:11" ht="45" customHeight="1" x14ac:dyDescent="0.25">
      <c r="A29" s="6" t="s">
        <v>8</v>
      </c>
      <c r="B29" s="19">
        <f>76.5+1235000</f>
        <v>1235076.5</v>
      </c>
      <c r="C29" s="24">
        <v>1000000</v>
      </c>
      <c r="D29" s="24"/>
      <c r="E29" s="42">
        <f t="shared" si="0"/>
        <v>2235076.5</v>
      </c>
      <c r="F29" s="24"/>
      <c r="G29" s="24"/>
      <c r="H29" s="21">
        <f>F29+G29</f>
        <v>0</v>
      </c>
      <c r="I29" s="25"/>
      <c r="J29" s="23"/>
      <c r="K29" s="20">
        <f>I29+J29</f>
        <v>0</v>
      </c>
    </row>
    <row r="30" spans="1:11" ht="20.45" customHeight="1" x14ac:dyDescent="0.25">
      <c r="A30" s="5" t="s">
        <v>2</v>
      </c>
      <c r="B30" s="26">
        <f>SUM(B24:B29)</f>
        <v>5764400</v>
      </c>
      <c r="C30" s="26">
        <f t="shared" ref="C30:K30" si="3">SUM(C24:C29)</f>
        <v>4432023.1899999995</v>
      </c>
      <c r="D30" s="26">
        <f t="shared" si="3"/>
        <v>1444612.1199999999</v>
      </c>
      <c r="E30" s="26">
        <f t="shared" si="3"/>
        <v>11641035.309999999</v>
      </c>
      <c r="F30" s="26">
        <f t="shared" si="3"/>
        <v>0</v>
      </c>
      <c r="G30" s="26">
        <f t="shared" si="3"/>
        <v>0</v>
      </c>
      <c r="H30" s="26">
        <f t="shared" si="3"/>
        <v>0</v>
      </c>
      <c r="I30" s="26">
        <f t="shared" si="3"/>
        <v>0</v>
      </c>
      <c r="J30" s="26">
        <f t="shared" si="3"/>
        <v>0</v>
      </c>
      <c r="K30" s="26">
        <f t="shared" si="3"/>
        <v>0</v>
      </c>
    </row>
    <row r="31" spans="1:11" ht="83.45" customHeight="1" x14ac:dyDescent="0.3">
      <c r="A31" s="17"/>
      <c r="B31" s="17"/>
      <c r="C31" s="17"/>
      <c r="D31" s="17"/>
      <c r="E31" s="18"/>
      <c r="F31" s="17"/>
      <c r="G31" s="17"/>
      <c r="H31" s="18"/>
      <c r="I31" s="17"/>
      <c r="J31" s="17"/>
      <c r="K31" s="18"/>
    </row>
    <row r="32" spans="1:11" ht="18.75" x14ac:dyDescent="0.3">
      <c r="A32" s="17"/>
      <c r="B32" s="17"/>
      <c r="C32" s="17"/>
      <c r="D32" s="17"/>
      <c r="E32" s="18"/>
      <c r="F32" s="17"/>
      <c r="G32" s="17"/>
      <c r="H32" s="18"/>
      <c r="I32" s="17"/>
      <c r="J32" s="17"/>
      <c r="K32" s="18"/>
    </row>
  </sheetData>
  <mergeCells count="13">
    <mergeCell ref="I10:K10"/>
    <mergeCell ref="A19:K20"/>
    <mergeCell ref="A21:J21"/>
    <mergeCell ref="A22:A23"/>
    <mergeCell ref="B22:E22"/>
    <mergeCell ref="F22:H22"/>
    <mergeCell ref="I22:K22"/>
    <mergeCell ref="G6:K6"/>
    <mergeCell ref="F1:K1"/>
    <mergeCell ref="F2:K2"/>
    <mergeCell ref="F3:K3"/>
    <mergeCell ref="F4:K4"/>
    <mergeCell ref="F5:K5"/>
  </mergeCells>
  <pageMargins left="0.23622047244094491" right="0" top="0.55118110236220474" bottom="0.19685039370078741" header="0.31496062992125984" footer="0.15748031496062992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view="pageBreakPreview" topLeftCell="A3" zoomScaleSheetLayoutView="100" workbookViewId="0">
      <selection activeCell="A13" sqref="A13"/>
    </sheetView>
  </sheetViews>
  <sheetFormatPr defaultRowHeight="15" x14ac:dyDescent="0.25"/>
  <cols>
    <col min="1" max="1" width="20" customWidth="1"/>
    <col min="2" max="2" width="21.5703125" customWidth="1"/>
    <col min="3" max="3" width="18.7109375" customWidth="1"/>
    <col min="4" max="4" width="13.7109375" hidden="1" customWidth="1"/>
    <col min="5" max="5" width="20.7109375" style="11" customWidth="1"/>
    <col min="6" max="6" width="15.28515625" customWidth="1"/>
    <col min="7" max="7" width="14.140625" customWidth="1"/>
    <col min="8" max="8" width="15" style="11" customWidth="1"/>
    <col min="9" max="9" width="14.42578125" customWidth="1"/>
    <col min="10" max="10" width="14.7109375" customWidth="1"/>
    <col min="11" max="11" width="14.140625" style="11" customWidth="1"/>
    <col min="12" max="12" width="13.85546875" customWidth="1"/>
  </cols>
  <sheetData>
    <row r="1" spans="1:12" ht="15.75" x14ac:dyDescent="0.25">
      <c r="G1" s="63" t="s">
        <v>29</v>
      </c>
      <c r="H1" s="63"/>
      <c r="I1" s="63"/>
      <c r="J1" s="63"/>
      <c r="K1" s="63"/>
    </row>
    <row r="2" spans="1:12" ht="15.75" x14ac:dyDescent="0.25">
      <c r="G2" s="54" t="s">
        <v>6</v>
      </c>
      <c r="H2" s="54"/>
      <c r="I2" s="54"/>
      <c r="J2" s="54"/>
      <c r="K2" s="54"/>
      <c r="L2" s="51"/>
    </row>
    <row r="3" spans="1:12" ht="15.75" x14ac:dyDescent="0.25">
      <c r="G3" s="54" t="s">
        <v>4</v>
      </c>
      <c r="H3" s="54"/>
      <c r="I3" s="54"/>
      <c r="J3" s="54"/>
      <c r="K3" s="54"/>
      <c r="L3" s="51"/>
    </row>
    <row r="4" spans="1:12" ht="15" customHeight="1" x14ac:dyDescent="0.25">
      <c r="F4" s="52"/>
      <c r="G4" s="65" t="s">
        <v>30</v>
      </c>
      <c r="H4" s="65"/>
      <c r="I4" s="65"/>
      <c r="J4" s="65"/>
      <c r="K4" s="65"/>
    </row>
    <row r="5" spans="1:12" ht="15" customHeight="1" x14ac:dyDescent="0.25">
      <c r="F5" s="52"/>
      <c r="G5" s="65"/>
      <c r="H5" s="65"/>
      <c r="I5" s="65"/>
      <c r="J5" s="65"/>
      <c r="K5" s="65"/>
    </row>
    <row r="6" spans="1:12" ht="15" customHeight="1" x14ac:dyDescent="0.25">
      <c r="F6" s="52"/>
      <c r="G6" s="65"/>
      <c r="H6" s="65"/>
      <c r="I6" s="65"/>
      <c r="J6" s="65"/>
      <c r="K6" s="65"/>
    </row>
    <row r="7" spans="1:12" ht="15" customHeight="1" x14ac:dyDescent="0.25">
      <c r="F7" s="52"/>
      <c r="G7" s="65"/>
      <c r="H7" s="65"/>
      <c r="I7" s="65"/>
      <c r="J7" s="65"/>
      <c r="K7" s="65"/>
    </row>
    <row r="8" spans="1:12" ht="6.75" customHeight="1" x14ac:dyDescent="0.25">
      <c r="G8" s="65"/>
      <c r="H8" s="65"/>
      <c r="I8" s="65"/>
      <c r="J8" s="65"/>
      <c r="K8" s="65"/>
    </row>
    <row r="9" spans="1:12" ht="15.75" x14ac:dyDescent="0.25">
      <c r="G9" s="65" t="s">
        <v>40</v>
      </c>
      <c r="H9" s="65"/>
      <c r="I9" s="65"/>
      <c r="J9" s="65"/>
      <c r="K9" s="65"/>
    </row>
    <row r="10" spans="1:12" ht="15.75" x14ac:dyDescent="0.25">
      <c r="G10" s="53"/>
      <c r="H10" s="53"/>
      <c r="I10" s="53"/>
      <c r="J10" s="53"/>
      <c r="K10" s="53"/>
    </row>
    <row r="11" spans="1:12" ht="18.75" customHeight="1" x14ac:dyDescent="0.25">
      <c r="B11" s="7"/>
      <c r="C11" s="7"/>
      <c r="D11" s="7"/>
      <c r="E11" s="8"/>
      <c r="F11" s="54" t="s">
        <v>25</v>
      </c>
      <c r="G11" s="54"/>
      <c r="H11" s="54"/>
      <c r="I11" s="54"/>
      <c r="J11" s="54"/>
      <c r="K11" s="54"/>
    </row>
    <row r="12" spans="1:12" ht="18.75" customHeight="1" x14ac:dyDescent="0.25">
      <c r="B12" s="7"/>
      <c r="C12" s="7"/>
      <c r="D12" s="7"/>
      <c r="E12" s="8"/>
      <c r="F12" s="54" t="s">
        <v>6</v>
      </c>
      <c r="G12" s="54"/>
      <c r="H12" s="54"/>
      <c r="I12" s="54"/>
      <c r="J12" s="54"/>
      <c r="K12" s="54"/>
    </row>
    <row r="13" spans="1:12" ht="18.75" customHeight="1" x14ac:dyDescent="0.25">
      <c r="B13" s="7"/>
      <c r="C13" s="7"/>
      <c r="D13" s="7"/>
      <c r="E13" s="8"/>
      <c r="F13" s="54" t="s">
        <v>4</v>
      </c>
      <c r="G13" s="54"/>
      <c r="H13" s="54"/>
      <c r="I13" s="54"/>
      <c r="J13" s="54"/>
      <c r="K13" s="54"/>
    </row>
    <row r="14" spans="1:12" ht="18.75" customHeight="1" x14ac:dyDescent="0.25">
      <c r="A14" s="7"/>
      <c r="B14" s="7"/>
      <c r="C14" s="7"/>
      <c r="D14" s="7"/>
      <c r="E14" s="8"/>
      <c r="F14" s="54" t="s">
        <v>5</v>
      </c>
      <c r="G14" s="54"/>
      <c r="H14" s="54"/>
      <c r="I14" s="54"/>
      <c r="J14" s="54"/>
      <c r="K14" s="54"/>
    </row>
    <row r="15" spans="1:12" ht="18.75" customHeight="1" x14ac:dyDescent="0.25">
      <c r="A15" s="7"/>
      <c r="B15" s="7"/>
      <c r="C15" s="7"/>
      <c r="D15" s="7"/>
      <c r="E15" s="8"/>
      <c r="F15" s="54" t="s">
        <v>15</v>
      </c>
      <c r="G15" s="54"/>
      <c r="H15" s="54"/>
      <c r="I15" s="54"/>
      <c r="J15" s="54"/>
      <c r="K15" s="54"/>
    </row>
    <row r="16" spans="1:12" ht="18.75" customHeight="1" x14ac:dyDescent="0.25">
      <c r="B16" s="7"/>
      <c r="C16" s="7"/>
      <c r="D16" s="7"/>
      <c r="E16" s="8"/>
      <c r="F16" s="32"/>
      <c r="G16" s="63" t="s">
        <v>39</v>
      </c>
      <c r="H16" s="63"/>
      <c r="I16" s="63"/>
      <c r="J16" s="63"/>
      <c r="K16" s="63"/>
    </row>
    <row r="17" spans="1:12" ht="15.75" customHeight="1" x14ac:dyDescent="0.25">
      <c r="B17" s="32"/>
      <c r="C17" s="32"/>
      <c r="D17" s="32"/>
      <c r="E17" s="9"/>
      <c r="F17" s="32"/>
      <c r="G17" s="32"/>
      <c r="H17" s="9"/>
      <c r="I17" s="32"/>
      <c r="J17" s="1"/>
      <c r="K17" s="12"/>
      <c r="L17" s="1"/>
    </row>
    <row r="18" spans="1:12" ht="6.75" customHeight="1" x14ac:dyDescent="0.25">
      <c r="B18" s="32"/>
      <c r="C18" s="32"/>
      <c r="D18" s="32"/>
      <c r="E18" s="9"/>
      <c r="F18" s="32"/>
      <c r="G18" s="32"/>
      <c r="H18" s="9"/>
      <c r="I18" s="32"/>
      <c r="J18" s="1"/>
      <c r="K18" s="12"/>
      <c r="L18" s="1"/>
    </row>
    <row r="19" spans="1:12" ht="15.75" hidden="1" x14ac:dyDescent="0.25">
      <c r="B19" s="32"/>
      <c r="C19" s="32"/>
      <c r="D19" s="32"/>
      <c r="E19" s="9"/>
      <c r="F19" s="32"/>
      <c r="G19" s="32"/>
      <c r="H19" s="9"/>
      <c r="I19" s="32"/>
      <c r="J19" s="32"/>
      <c r="K19" s="9"/>
    </row>
    <row r="20" spans="1:12" ht="15.75" x14ac:dyDescent="0.25">
      <c r="B20" s="32"/>
      <c r="C20" s="32"/>
      <c r="D20" s="32"/>
      <c r="E20" s="9"/>
      <c r="F20" s="32"/>
      <c r="G20" s="32"/>
      <c r="H20" s="9"/>
      <c r="I20" s="64" t="s">
        <v>28</v>
      </c>
      <c r="J20" s="64"/>
      <c r="K20" s="64"/>
    </row>
    <row r="21" spans="1:12" ht="12.75" customHeight="1" x14ac:dyDescent="0.25">
      <c r="B21" s="32"/>
      <c r="C21" s="32"/>
      <c r="D21" s="32"/>
      <c r="E21" s="9"/>
      <c r="F21" s="32"/>
      <c r="G21" s="32"/>
      <c r="H21" s="9"/>
      <c r="I21" s="32"/>
      <c r="J21" s="33"/>
      <c r="K21" s="13"/>
    </row>
    <row r="22" spans="1:12" ht="9.75" hidden="1" customHeight="1" x14ac:dyDescent="0.25">
      <c r="B22" s="32"/>
      <c r="C22" s="32"/>
      <c r="D22" s="32"/>
      <c r="E22" s="9"/>
      <c r="F22" s="32"/>
      <c r="G22" s="32"/>
      <c r="H22" s="9"/>
      <c r="I22" s="32"/>
      <c r="J22" s="33"/>
      <c r="K22" s="13"/>
    </row>
    <row r="23" spans="1:12" ht="15.75" hidden="1" x14ac:dyDescent="0.25">
      <c r="B23" s="32"/>
      <c r="C23" s="32"/>
      <c r="D23" s="32"/>
      <c r="E23" s="9"/>
      <c r="F23" s="32"/>
      <c r="G23" s="32"/>
      <c r="H23" s="9"/>
      <c r="I23" s="32"/>
      <c r="J23" s="33"/>
      <c r="K23" s="13"/>
    </row>
    <row r="24" spans="1:12" ht="15.6" customHeight="1" x14ac:dyDescent="0.25">
      <c r="A24" s="55" t="s">
        <v>27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</row>
    <row r="25" spans="1:12" ht="21.75" customHeight="1" x14ac:dyDescent="0.25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</row>
    <row r="26" spans="1:12" ht="15.75" x14ac:dyDescent="0.25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14" t="s">
        <v>0</v>
      </c>
    </row>
    <row r="27" spans="1:12" ht="43.15" customHeight="1" x14ac:dyDescent="0.25">
      <c r="A27" s="56" t="s">
        <v>1</v>
      </c>
      <c r="B27" s="59" t="s">
        <v>11</v>
      </c>
      <c r="C27" s="60"/>
      <c r="D27" s="60"/>
      <c r="E27" s="61"/>
      <c r="F27" s="59" t="s">
        <v>13</v>
      </c>
      <c r="G27" s="60"/>
      <c r="H27" s="61"/>
      <c r="I27" s="62" t="s">
        <v>17</v>
      </c>
      <c r="J27" s="62"/>
      <c r="K27" s="62"/>
    </row>
    <row r="28" spans="1:12" ht="51.6" customHeight="1" x14ac:dyDescent="0.25">
      <c r="A28" s="57"/>
      <c r="B28" s="34" t="s">
        <v>7</v>
      </c>
      <c r="C28" s="31" t="s">
        <v>3</v>
      </c>
      <c r="D28" s="50" t="s">
        <v>26</v>
      </c>
      <c r="E28" s="10" t="s">
        <v>9</v>
      </c>
      <c r="F28" s="31" t="s">
        <v>7</v>
      </c>
      <c r="G28" s="31" t="s">
        <v>3</v>
      </c>
      <c r="H28" s="10" t="s">
        <v>9</v>
      </c>
      <c r="I28" s="31" t="s">
        <v>7</v>
      </c>
      <c r="J28" s="31" t="s">
        <v>3</v>
      </c>
      <c r="K28" s="10" t="s">
        <v>9</v>
      </c>
    </row>
    <row r="29" spans="1:12" ht="36.75" customHeight="1" x14ac:dyDescent="0.25">
      <c r="A29" s="37" t="s">
        <v>20</v>
      </c>
      <c r="B29" s="41">
        <v>8451354.9199999999</v>
      </c>
      <c r="C29" s="19">
        <v>4057180.35</v>
      </c>
      <c r="D29" s="19">
        <v>1022751</v>
      </c>
      <c r="E29" s="42">
        <f t="shared" ref="E29:E36" si="0">B29+C29</f>
        <v>12508535.27</v>
      </c>
      <c r="F29" s="45">
        <f>'таб 4 (2023-2025г.)'!E24+'таб 4 (2023-2025г.) (3)'!F24</f>
        <v>0</v>
      </c>
      <c r="G29" s="45">
        <f>'таб 4 (2023-2025г.)'!F24+'таб 4 (2023-2025г.) (3)'!G24</f>
        <v>0</v>
      </c>
      <c r="H29" s="44">
        <f>F29+G29</f>
        <v>0</v>
      </c>
      <c r="I29" s="47">
        <f>'таб 4 (2023-2025г.)'!H24+'таб 4 (2023-2025г.) (3)'!I24</f>
        <v>0</v>
      </c>
      <c r="J29" s="47">
        <f>'таб 4 (2023-2025г.)'!I24+'таб 4 (2023-2025г.) (3)'!J24</f>
        <v>0</v>
      </c>
      <c r="K29" s="48">
        <f>I29+J29</f>
        <v>0</v>
      </c>
    </row>
    <row r="30" spans="1:12" ht="36.75" customHeight="1" x14ac:dyDescent="0.25">
      <c r="A30" s="37" t="s">
        <v>31</v>
      </c>
      <c r="B30" s="41"/>
      <c r="C30" s="19">
        <v>5969283.2000000002</v>
      </c>
      <c r="D30" s="19"/>
      <c r="E30" s="42">
        <f t="shared" si="0"/>
        <v>5969283.2000000002</v>
      </c>
      <c r="F30" s="45"/>
      <c r="G30" s="45"/>
      <c r="H30" s="44"/>
      <c r="I30" s="47"/>
      <c r="J30" s="47"/>
      <c r="K30" s="48"/>
    </row>
    <row r="31" spans="1:12" ht="36.75" customHeight="1" x14ac:dyDescent="0.25">
      <c r="A31" s="37" t="s">
        <v>35</v>
      </c>
      <c r="B31" s="41"/>
      <c r="C31" s="19">
        <v>15016888.199999999</v>
      </c>
      <c r="D31" s="19"/>
      <c r="E31" s="42">
        <f t="shared" si="0"/>
        <v>15016888.199999999</v>
      </c>
      <c r="F31" s="45"/>
      <c r="G31" s="45"/>
      <c r="H31" s="44"/>
      <c r="I31" s="47"/>
      <c r="J31" s="47"/>
      <c r="K31" s="48"/>
    </row>
    <row r="32" spans="1:12" ht="32.25" customHeight="1" x14ac:dyDescent="0.25">
      <c r="A32" s="35" t="s">
        <v>18</v>
      </c>
      <c r="B32" s="41">
        <v>98908014.200000003</v>
      </c>
      <c r="C32" s="19">
        <v>19175443.289999999</v>
      </c>
      <c r="D32" s="19">
        <v>195277.7</v>
      </c>
      <c r="E32" s="42">
        <f t="shared" si="0"/>
        <v>118083457.49000001</v>
      </c>
      <c r="F32" s="45">
        <f>'таб 4 (2023-2025г.)'!E25+'таб 4 (2023-2025г.) (3)'!F25</f>
        <v>0</v>
      </c>
      <c r="G32" s="45">
        <f>'таб 4 (2023-2025г.)'!F25+'таб 4 (2023-2025г.) (3)'!G25</f>
        <v>0</v>
      </c>
      <c r="H32" s="44">
        <f t="shared" ref="H32:H42" si="1">F32+G32</f>
        <v>0</v>
      </c>
      <c r="I32" s="47">
        <f>'таб 4 (2023-2025г.)'!H25+'таб 4 (2023-2025г.) (3)'!I25</f>
        <v>0</v>
      </c>
      <c r="J32" s="47">
        <f>'таб 4 (2023-2025г.)'!I25+'таб 4 (2023-2025г.) (3)'!J25</f>
        <v>0</v>
      </c>
      <c r="K32" s="48">
        <f t="shared" ref="K32:K42" si="2">I32+J32</f>
        <v>0</v>
      </c>
    </row>
    <row r="33" spans="1:11" ht="32.25" customHeight="1" x14ac:dyDescent="0.25">
      <c r="A33" s="35" t="s">
        <v>36</v>
      </c>
      <c r="B33" s="41">
        <v>1435488.07</v>
      </c>
      <c r="C33" s="19">
        <v>1436.93</v>
      </c>
      <c r="D33" s="19"/>
      <c r="E33" s="42">
        <f t="shared" si="0"/>
        <v>1436925</v>
      </c>
      <c r="F33" s="45"/>
      <c r="G33" s="45"/>
      <c r="H33" s="44"/>
      <c r="I33" s="47"/>
      <c r="J33" s="47"/>
      <c r="K33" s="48"/>
    </row>
    <row r="34" spans="1:11" ht="32.25" customHeight="1" x14ac:dyDescent="0.25">
      <c r="A34" s="35" t="s">
        <v>32</v>
      </c>
      <c r="B34" s="41">
        <v>16573767.16</v>
      </c>
      <c r="C34" s="19">
        <v>3682721.31</v>
      </c>
      <c r="D34" s="19"/>
      <c r="E34" s="42">
        <f t="shared" si="0"/>
        <v>20256488.469999999</v>
      </c>
      <c r="F34" s="45"/>
      <c r="G34" s="45"/>
      <c r="H34" s="44"/>
      <c r="I34" s="47"/>
      <c r="J34" s="47"/>
      <c r="K34" s="48"/>
    </row>
    <row r="35" spans="1:11" ht="32.25" customHeight="1" x14ac:dyDescent="0.25">
      <c r="A35" s="35" t="s">
        <v>37</v>
      </c>
      <c r="B35" s="41">
        <v>4843087.76</v>
      </c>
      <c r="C35" s="19">
        <v>4847.9399999999996</v>
      </c>
      <c r="D35" s="19"/>
      <c r="E35" s="42">
        <f t="shared" si="0"/>
        <v>4847935.7</v>
      </c>
      <c r="F35" s="45"/>
      <c r="G35" s="45"/>
      <c r="H35" s="44"/>
      <c r="I35" s="47"/>
      <c r="J35" s="47"/>
      <c r="K35" s="48"/>
    </row>
    <row r="36" spans="1:11" ht="32.25" customHeight="1" x14ac:dyDescent="0.25">
      <c r="A36" s="35" t="s">
        <v>33</v>
      </c>
      <c r="B36" s="41">
        <v>3094195.29</v>
      </c>
      <c r="C36" s="19">
        <v>6475389.29</v>
      </c>
      <c r="D36" s="19"/>
      <c r="E36" s="42">
        <f t="shared" si="0"/>
        <v>9569584.5800000001</v>
      </c>
      <c r="F36" s="45"/>
      <c r="G36" s="45"/>
      <c r="H36" s="44"/>
      <c r="I36" s="47"/>
      <c r="J36" s="47"/>
      <c r="K36" s="48"/>
    </row>
    <row r="37" spans="1:11" ht="37.5" customHeight="1" x14ac:dyDescent="0.25">
      <c r="A37" s="6" t="s">
        <v>14</v>
      </c>
      <c r="B37" s="41">
        <v>709808.46</v>
      </c>
      <c r="C37" s="19">
        <v>5229990.5</v>
      </c>
      <c r="D37" s="19">
        <v>174170.5</v>
      </c>
      <c r="E37" s="42">
        <f t="shared" ref="E37:E42" si="3">B37+C37</f>
        <v>5939798.96</v>
      </c>
      <c r="F37" s="19">
        <f>'таб 4 (2023-2025г.)'!E26+'таб 4 (2023-2025г.) (3)'!F26</f>
        <v>18554700</v>
      </c>
      <c r="G37" s="19">
        <v>1023035</v>
      </c>
      <c r="H37" s="42">
        <f t="shared" si="1"/>
        <v>19577735</v>
      </c>
      <c r="I37" s="47">
        <f>'таб 4 (2023-2025г.)'!H26+'таб 4 (2023-2025г.) (3)'!I26</f>
        <v>0</v>
      </c>
      <c r="J37" s="47">
        <f>'таб 4 (2023-2025г.)'!I26+'таб 4 (2023-2025г.) (3)'!J26</f>
        <v>0</v>
      </c>
      <c r="K37" s="48">
        <f t="shared" si="2"/>
        <v>0</v>
      </c>
    </row>
    <row r="38" spans="1:11" ht="37.5" customHeight="1" x14ac:dyDescent="0.25">
      <c r="A38" s="6" t="s">
        <v>34</v>
      </c>
      <c r="B38" s="41">
        <v>453667.22</v>
      </c>
      <c r="C38" s="19">
        <v>6127837.2999999998</v>
      </c>
      <c r="D38" s="19"/>
      <c r="E38" s="42">
        <f t="shared" si="3"/>
        <v>6581504.5199999996</v>
      </c>
      <c r="F38" s="19"/>
      <c r="G38" s="19"/>
      <c r="H38" s="42"/>
      <c r="I38" s="47"/>
      <c r="J38" s="47"/>
      <c r="K38" s="48"/>
    </row>
    <row r="39" spans="1:11" ht="32.25" customHeight="1" x14ac:dyDescent="0.25">
      <c r="A39" s="6" t="s">
        <v>19</v>
      </c>
      <c r="B39" s="41">
        <v>25237925.379999999</v>
      </c>
      <c r="C39" s="19">
        <v>5613105.1799999997</v>
      </c>
      <c r="D39" s="19"/>
      <c r="E39" s="42">
        <f t="shared" si="3"/>
        <v>30851030.559999999</v>
      </c>
      <c r="F39" s="19">
        <f>'таб 4 (2023-2025г.)'!E27+'таб 4 (2023-2025г.) (3)'!F27</f>
        <v>0</v>
      </c>
      <c r="G39" s="19">
        <f>'таб 4 (2023-2025г.)'!F27+'таб 4 (2023-2025г.) (3)'!G27</f>
        <v>0</v>
      </c>
      <c r="H39" s="46">
        <f t="shared" si="1"/>
        <v>0</v>
      </c>
      <c r="I39" s="47">
        <f>'таб 4 (2023-2025г.)'!H27+'таб 4 (2023-2025г.) (3)'!I27</f>
        <v>0</v>
      </c>
      <c r="J39" s="47">
        <f>'таб 4 (2023-2025г.)'!I27+'таб 4 (2023-2025г.) (3)'!J27</f>
        <v>0</v>
      </c>
      <c r="K39" s="48">
        <f t="shared" si="2"/>
        <v>0</v>
      </c>
    </row>
    <row r="40" spans="1:11" ht="32.25" customHeight="1" x14ac:dyDescent="0.25">
      <c r="A40" s="6" t="s">
        <v>38</v>
      </c>
      <c r="B40" s="41">
        <v>4875340.17</v>
      </c>
      <c r="C40" s="19">
        <v>4880.22</v>
      </c>
      <c r="D40" s="19"/>
      <c r="E40" s="42">
        <f t="shared" si="3"/>
        <v>4880220.3899999997</v>
      </c>
      <c r="F40" s="19"/>
      <c r="G40" s="19"/>
      <c r="H40" s="46"/>
      <c r="I40" s="47"/>
      <c r="J40" s="47"/>
      <c r="K40" s="48"/>
    </row>
    <row r="41" spans="1:11" ht="37.5" customHeight="1" x14ac:dyDescent="0.25">
      <c r="A41" s="6" t="s">
        <v>22</v>
      </c>
      <c r="B41" s="41">
        <v>1344313.04</v>
      </c>
      <c r="C41" s="19">
        <v>2787054.92</v>
      </c>
      <c r="D41" s="19">
        <v>52412.92</v>
      </c>
      <c r="E41" s="42">
        <f t="shared" si="3"/>
        <v>4131367.96</v>
      </c>
      <c r="F41" s="19">
        <f>'таб 4 (2023-2025г.)'!E28+'таб 4 (2023-2025г.) (3)'!F28</f>
        <v>0</v>
      </c>
      <c r="G41" s="19">
        <f>'таб 4 (2023-2025г.)'!F28+'таб 4 (2023-2025г.) (3)'!G28</f>
        <v>0</v>
      </c>
      <c r="H41" s="46">
        <f t="shared" si="1"/>
        <v>0</v>
      </c>
      <c r="I41" s="47">
        <f>'таб 4 (2023-2025г.)'!H28+'таб 4 (2023-2025г.) (3)'!I28</f>
        <v>0</v>
      </c>
      <c r="J41" s="47">
        <f>'таб 4 (2023-2025г.)'!I28+'таб 4 (2023-2025г.) (3)'!J28</f>
        <v>0</v>
      </c>
      <c r="K41" s="48">
        <f t="shared" si="2"/>
        <v>0</v>
      </c>
    </row>
    <row r="42" spans="1:11" ht="45" customHeight="1" x14ac:dyDescent="0.25">
      <c r="A42" s="6" t="s">
        <v>8</v>
      </c>
      <c r="B42" s="41">
        <v>76.5</v>
      </c>
      <c r="C42" s="19">
        <v>6941668.4500000002</v>
      </c>
      <c r="D42" s="24"/>
      <c r="E42" s="42">
        <f t="shared" si="3"/>
        <v>6941744.9500000002</v>
      </c>
      <c r="F42" s="19">
        <f>'таб 4 (2023-2025г.)'!E29+'таб 4 (2023-2025г.) (3)'!F29</f>
        <v>0</v>
      </c>
      <c r="G42" s="19">
        <v>1175997.24</v>
      </c>
      <c r="H42" s="42">
        <f t="shared" si="1"/>
        <v>1175997.24</v>
      </c>
      <c r="I42" s="23">
        <f>'таб 4 (2023-2025г.)'!H29+'таб 4 (2023-2025г.) (3)'!I29</f>
        <v>20099900</v>
      </c>
      <c r="J42" s="23">
        <f>'таб 4 (2023-2025г.)'!I29+'таб 4 (2023-2025г.) (3)'!J29</f>
        <v>20099.900000000001</v>
      </c>
      <c r="K42" s="43">
        <f t="shared" si="2"/>
        <v>20119999.899999999</v>
      </c>
    </row>
    <row r="43" spans="1:11" ht="20.45" customHeight="1" x14ac:dyDescent="0.25">
      <c r="A43" s="5" t="s">
        <v>2</v>
      </c>
      <c r="B43" s="26">
        <f>SUM(B29:B42)</f>
        <v>165927038.16999999</v>
      </c>
      <c r="C43" s="26">
        <f t="shared" ref="C43:K43" si="4">SUM(C29:C42)</f>
        <v>81087727.079999998</v>
      </c>
      <c r="D43" s="26">
        <f t="shared" si="4"/>
        <v>1444612.1199999999</v>
      </c>
      <c r="E43" s="26">
        <f t="shared" si="4"/>
        <v>247014765.25</v>
      </c>
      <c r="F43" s="26">
        <f t="shared" si="4"/>
        <v>18554700</v>
      </c>
      <c r="G43" s="26">
        <f t="shared" si="4"/>
        <v>2199032.2400000002</v>
      </c>
      <c r="H43" s="26">
        <f t="shared" si="4"/>
        <v>20753732.239999998</v>
      </c>
      <c r="I43" s="26">
        <f t="shared" si="4"/>
        <v>20099900</v>
      </c>
      <c r="J43" s="26">
        <f t="shared" si="4"/>
        <v>20099.900000000001</v>
      </c>
      <c r="K43" s="49">
        <f t="shared" si="4"/>
        <v>20119999.899999999</v>
      </c>
    </row>
    <row r="44" spans="1:11" ht="83.45" customHeight="1" x14ac:dyDescent="0.3">
      <c r="A44" s="17"/>
      <c r="B44" s="17"/>
      <c r="C44" s="17"/>
      <c r="D44" s="17"/>
      <c r="E44" s="18"/>
      <c r="F44" s="17"/>
      <c r="G44" s="17"/>
      <c r="H44" s="18"/>
      <c r="I44" s="17"/>
      <c r="J44" s="17"/>
      <c r="K44" s="18"/>
    </row>
    <row r="45" spans="1:11" ht="18.75" x14ac:dyDescent="0.3">
      <c r="A45" s="17"/>
      <c r="B45" s="17"/>
      <c r="C45" s="17"/>
      <c r="D45" s="17"/>
      <c r="E45" s="18"/>
      <c r="F45" s="17"/>
      <c r="G45" s="17"/>
      <c r="H45" s="18"/>
      <c r="I45" s="17"/>
      <c r="J45" s="17"/>
      <c r="K45" s="18"/>
    </row>
  </sheetData>
  <mergeCells count="18">
    <mergeCell ref="G1:K1"/>
    <mergeCell ref="G2:K2"/>
    <mergeCell ref="G3:K3"/>
    <mergeCell ref="G4:K8"/>
    <mergeCell ref="I20:K20"/>
    <mergeCell ref="G16:K16"/>
    <mergeCell ref="F11:K11"/>
    <mergeCell ref="F12:K12"/>
    <mergeCell ref="F13:K13"/>
    <mergeCell ref="F14:K14"/>
    <mergeCell ref="F15:K15"/>
    <mergeCell ref="G9:K9"/>
    <mergeCell ref="A24:K25"/>
    <mergeCell ref="A26:J26"/>
    <mergeCell ref="A27:A28"/>
    <mergeCell ref="B27:E27"/>
    <mergeCell ref="F27:H27"/>
    <mergeCell ref="I27:K27"/>
  </mergeCells>
  <pageMargins left="0.6692913385826772" right="0" top="0" bottom="0" header="0.31496062992125984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таб 4 (2023-2025г.)</vt:lpstr>
      <vt:lpstr>таб 4 (2023-2025г.) (3)</vt:lpstr>
      <vt:lpstr>таб 4 (2023-2025г.) (4)</vt:lpstr>
      <vt:lpstr>'таб 4 (2023-2025г.)'!Область_печати</vt:lpstr>
      <vt:lpstr>'таб 4 (2023-2025г.) (3)'!Область_печати</vt:lpstr>
      <vt:lpstr>'таб 4 (2023-2025г.) (4)'!Область_печати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Пользователь</cp:lastModifiedBy>
  <cp:lastPrinted>2024-03-20T12:06:19Z</cp:lastPrinted>
  <dcterms:created xsi:type="dcterms:W3CDTF">2017-11-10T07:52:06Z</dcterms:created>
  <dcterms:modified xsi:type="dcterms:W3CDTF">2024-03-20T12:06:22Z</dcterms:modified>
</cp:coreProperties>
</file>